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385" tabRatio="790" activeTab="4"/>
  </bookViews>
  <sheets>
    <sheet name="成人文化技术学校综合管理" sheetId="1" r:id="rId1"/>
    <sheet name="初中数学" sheetId="2" r:id="rId2"/>
    <sheet name="小学语文①" sheetId="3" r:id="rId3"/>
    <sheet name="小学语文②" sheetId="4" r:id="rId4"/>
    <sheet name="小学数学" sheetId="5" r:id="rId5"/>
    <sheet name="小学音乐" sheetId="6" r:id="rId6"/>
  </sheets>
  <definedNames/>
  <calcPr fullCalcOnLoad="1"/>
</workbook>
</file>

<file path=xl/sharedStrings.xml><?xml version="1.0" encoding="utf-8"?>
<sst xmlns="http://schemas.openxmlformats.org/spreadsheetml/2006/main" count="137" uniqueCount="51">
  <si>
    <t xml:space="preserve"> 宁波国家高新区（新材料科技城）2020学年公开招聘事业编制教师
综合成绩汇总表（成人文化技术学校综合管理）</t>
  </si>
  <si>
    <t>招聘岗位</t>
  </si>
  <si>
    <t>招聘人数</t>
  </si>
  <si>
    <t>准考证号</t>
  </si>
  <si>
    <t>笔试（40%）</t>
  </si>
  <si>
    <t>面试（60%）</t>
  </si>
  <si>
    <t>综合得分</t>
  </si>
  <si>
    <t>最后排名</t>
  </si>
  <si>
    <t>打“√”者参加体检</t>
  </si>
  <si>
    <t>备注</t>
  </si>
  <si>
    <t>考分</t>
  </si>
  <si>
    <t>折算分</t>
  </si>
  <si>
    <t>成人文化技术学校综合管理</t>
  </si>
  <si>
    <t>1</t>
  </si>
  <si>
    <t>√</t>
  </si>
  <si>
    <t>2</t>
  </si>
  <si>
    <t>3</t>
  </si>
  <si>
    <t xml:space="preserve"> 宁波国家高新区（新材料科技城）2020学年公开招聘事业编制教师
综合成绩汇总表（初中数学）</t>
  </si>
  <si>
    <t>初中数学</t>
  </si>
  <si>
    <t xml:space="preserve"> 宁波国家高新区（新材料科技城）2020学年公开招聘事业编制教师
综合成绩汇总表（小学语文①）</t>
  </si>
  <si>
    <t>小学语文①</t>
  </si>
  <si>
    <t>12</t>
  </si>
  <si>
    <t>11</t>
  </si>
  <si>
    <t>4</t>
  </si>
  <si>
    <t>5</t>
  </si>
  <si>
    <t>7</t>
  </si>
  <si>
    <t>14</t>
  </si>
  <si>
    <t>15</t>
  </si>
  <si>
    <t>19</t>
  </si>
  <si>
    <t>10</t>
  </si>
  <si>
    <t>18</t>
  </si>
  <si>
    <t>17</t>
  </si>
  <si>
    <t>6</t>
  </si>
  <si>
    <t>16</t>
  </si>
  <si>
    <t>8</t>
  </si>
  <si>
    <t>13</t>
  </si>
  <si>
    <t>9</t>
  </si>
  <si>
    <t xml:space="preserve"> 宁波国家高新区（新材料科技城）2020学年公开招聘事业编制教师
综合成绩汇总表（小学语文②）</t>
  </si>
  <si>
    <t>小学语文②</t>
  </si>
  <si>
    <t xml:space="preserve"> 宁波国家高新区（新材料科技城）2020学年公开招聘事业编制教师
综合成绩汇总表（小学数学）</t>
  </si>
  <si>
    <t>最后 排名</t>
  </si>
  <si>
    <t xml:space="preserve">折算分  </t>
  </si>
  <si>
    <t>小学数学</t>
  </si>
  <si>
    <t xml:space="preserve"> 宁波国家高新区（新材料科技城）2020学年公开招聘事业编制教师
综合成绩汇总表（小学音乐）</t>
  </si>
  <si>
    <t>笔试（30%）</t>
  </si>
  <si>
    <t>专业技能测试（40%）</t>
  </si>
  <si>
    <t>面试（30%）</t>
  </si>
  <si>
    <t>总分</t>
  </si>
  <si>
    <t>小学音乐</t>
  </si>
  <si>
    <t>未进入面试</t>
  </si>
  <si>
    <t>迟到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</si>
</sst>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1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i/>
      <sz val="12"/>
      <name val="宋体"/>
      <family val="0"/>
    </font>
    <font>
      <sz val="10"/>
      <color indexed="8"/>
      <name val="宋体"/>
      <family val="0"/>
    </font>
    <font>
      <i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64" applyNumberFormat="1" applyFont="1" applyFill="1" applyBorder="1" applyAlignment="1">
      <alignment horizontal="center" vertical="center"/>
      <protection/>
    </xf>
    <xf numFmtId="0" fontId="4" fillId="0" borderId="11" xfId="64" applyNumberFormat="1" applyFont="1" applyFill="1" applyBorder="1" applyAlignment="1">
      <alignment horizontal="center" vertical="center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30" workbookViewId="0" topLeftCell="A1">
      <selection activeCell="A2" sqref="A2:H6"/>
    </sheetView>
  </sheetViews>
  <sheetFormatPr defaultColWidth="9.00390625" defaultRowHeight="14.25"/>
  <cols>
    <col min="1" max="1" width="5.75390625" style="42" customWidth="1"/>
    <col min="2" max="2" width="5.625" style="0" customWidth="1"/>
    <col min="3" max="3" width="14.625" style="0" customWidth="1"/>
    <col min="4" max="4" width="10.625" style="21" customWidth="1"/>
    <col min="5" max="7" width="10.625" style="0" customWidth="1"/>
    <col min="8" max="8" width="7.625" style="0" customWidth="1"/>
    <col min="9" max="9" width="5.625" style="37" customWidth="1"/>
    <col min="10" max="10" width="6.75390625" style="0" customWidth="1"/>
    <col min="11" max="11" width="8.25390625" style="0" customWidth="1"/>
    <col min="12" max="12" width="11.125" style="0" customWidth="1"/>
  </cols>
  <sheetData>
    <row r="1" spans="1:11" s="17" customFormat="1" ht="5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25.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 t="s">
        <v>5</v>
      </c>
      <c r="G2" s="2"/>
      <c r="H2" s="2" t="s">
        <v>6</v>
      </c>
      <c r="I2" s="2" t="s">
        <v>7</v>
      </c>
      <c r="J2" s="2" t="s">
        <v>8</v>
      </c>
      <c r="K2" s="2" t="s">
        <v>9</v>
      </c>
    </row>
    <row r="3" spans="1:11" s="18" customFormat="1" ht="25.5" customHeight="1">
      <c r="A3" s="2"/>
      <c r="B3" s="2"/>
      <c r="C3" s="2"/>
      <c r="D3" s="23" t="s">
        <v>10</v>
      </c>
      <c r="E3" s="24" t="s">
        <v>11</v>
      </c>
      <c r="F3" s="2" t="s">
        <v>10</v>
      </c>
      <c r="G3" s="2" t="s">
        <v>11</v>
      </c>
      <c r="H3" s="2"/>
      <c r="I3" s="2"/>
      <c r="J3" s="2"/>
      <c r="K3" s="2"/>
    </row>
    <row r="4" spans="1:11" s="38" customFormat="1" ht="27.75" customHeight="1">
      <c r="A4" s="43" t="s">
        <v>12</v>
      </c>
      <c r="B4" s="44">
        <v>1</v>
      </c>
      <c r="C4" s="5">
        <v>20000304050</v>
      </c>
      <c r="D4" s="6">
        <v>85</v>
      </c>
      <c r="E4" s="27">
        <f>D4*0.4</f>
        <v>34</v>
      </c>
      <c r="F4" s="30">
        <v>82</v>
      </c>
      <c r="G4" s="27">
        <f>F4*0.6</f>
        <v>49.199999999999996</v>
      </c>
      <c r="H4" s="29">
        <f>E4+G4</f>
        <v>83.19999999999999</v>
      </c>
      <c r="I4" s="45" t="s">
        <v>13</v>
      </c>
      <c r="J4" s="9" t="s">
        <v>14</v>
      </c>
      <c r="K4" s="9"/>
    </row>
    <row r="5" spans="1:12" s="41" customFormat="1" ht="27.75" customHeight="1">
      <c r="A5" s="43"/>
      <c r="B5" s="44"/>
      <c r="C5" s="5">
        <v>20000304055</v>
      </c>
      <c r="D5" s="6">
        <v>84</v>
      </c>
      <c r="E5" s="27">
        <f>D5*0.4</f>
        <v>33.6</v>
      </c>
      <c r="F5" s="30">
        <v>77.3</v>
      </c>
      <c r="G5" s="27">
        <f>F5*0.6</f>
        <v>46.379999999999995</v>
      </c>
      <c r="H5" s="29">
        <f>E5+G5</f>
        <v>79.97999999999999</v>
      </c>
      <c r="I5" s="45" t="s">
        <v>15</v>
      </c>
      <c r="J5" s="46"/>
      <c r="K5" s="46"/>
      <c r="L5" s="47"/>
    </row>
    <row r="6" spans="1:11" s="38" customFormat="1" ht="27.75" customHeight="1">
      <c r="A6" s="43"/>
      <c r="B6" s="44"/>
      <c r="C6" s="5">
        <v>20000304036</v>
      </c>
      <c r="D6" s="6">
        <v>82.5</v>
      </c>
      <c r="E6" s="27">
        <f>D6*0.4</f>
        <v>33</v>
      </c>
      <c r="F6" s="30">
        <v>77.7</v>
      </c>
      <c r="G6" s="27">
        <f>F6*0.6</f>
        <v>46.62</v>
      </c>
      <c r="H6" s="29">
        <f>E6+G6</f>
        <v>79.62</v>
      </c>
      <c r="I6" s="45" t="s">
        <v>16</v>
      </c>
      <c r="J6" s="46"/>
      <c r="K6" s="9"/>
    </row>
  </sheetData>
  <sheetProtection/>
  <mergeCells count="12">
    <mergeCell ref="A1:K1"/>
    <mergeCell ref="D2:E2"/>
    <mergeCell ref="F2:G2"/>
    <mergeCell ref="A2:A3"/>
    <mergeCell ref="A4:A6"/>
    <mergeCell ref="B2:B3"/>
    <mergeCell ref="B4:B6"/>
    <mergeCell ref="C2:C3"/>
    <mergeCell ref="H2:H3"/>
    <mergeCell ref="I2:I3"/>
    <mergeCell ref="J2:J3"/>
    <mergeCell ref="K2:K3"/>
  </mergeCells>
  <printOptions horizontalCentered="1"/>
  <pageMargins left="0.71" right="0.71" top="0.75" bottom="0.75" header="0.5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K6"/>
    </sheetView>
  </sheetViews>
  <sheetFormatPr defaultColWidth="9.00390625" defaultRowHeight="14.25"/>
  <cols>
    <col min="1" max="1" width="10.00390625" style="36" customWidth="1"/>
    <col min="2" max="2" width="7.875" style="37" customWidth="1"/>
    <col min="3" max="3" width="14.625" style="0" customWidth="1"/>
    <col min="4" max="4" width="10.625" style="21" customWidth="1"/>
    <col min="5" max="5" width="10.625" style="0" customWidth="1"/>
    <col min="6" max="6" width="10.625" style="38" customWidth="1"/>
    <col min="7" max="7" width="10.625" style="0" customWidth="1"/>
    <col min="8" max="8" width="7.625" style="0" customWidth="1"/>
    <col min="9" max="9" width="5.625" style="0" customWidth="1"/>
    <col min="10" max="10" width="6.50390625" style="0" customWidth="1"/>
    <col min="11" max="11" width="5.375" style="0" customWidth="1"/>
    <col min="12" max="12" width="11.125" style="0" customWidth="1"/>
  </cols>
  <sheetData>
    <row r="1" spans="1:11" s="17" customFormat="1" ht="59.25" customHeight="1">
      <c r="A1" s="1" t="s">
        <v>17</v>
      </c>
      <c r="B1" s="1"/>
      <c r="C1" s="1"/>
      <c r="D1" s="1"/>
      <c r="E1" s="1"/>
      <c r="F1" s="39"/>
      <c r="G1" s="1"/>
      <c r="H1" s="1"/>
      <c r="I1" s="1"/>
      <c r="J1" s="1"/>
      <c r="K1" s="1"/>
    </row>
    <row r="2" spans="1:11" s="17" customFormat="1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7" t="s">
        <v>5</v>
      </c>
      <c r="G2" s="2"/>
      <c r="H2" s="2" t="s">
        <v>6</v>
      </c>
      <c r="I2" s="2" t="s">
        <v>7</v>
      </c>
      <c r="J2" s="2" t="s">
        <v>8</v>
      </c>
      <c r="K2" s="2" t="s">
        <v>9</v>
      </c>
    </row>
    <row r="3" spans="1:11" s="18" customFormat="1" ht="27.75" customHeight="1">
      <c r="A3" s="2"/>
      <c r="B3" s="2"/>
      <c r="C3" s="2"/>
      <c r="D3" s="23" t="s">
        <v>10</v>
      </c>
      <c r="E3" s="24" t="s">
        <v>11</v>
      </c>
      <c r="F3" s="7" t="s">
        <v>10</v>
      </c>
      <c r="G3" s="2" t="s">
        <v>11</v>
      </c>
      <c r="H3" s="2"/>
      <c r="I3" s="2"/>
      <c r="J3" s="2"/>
      <c r="K3" s="2"/>
    </row>
    <row r="4" spans="1:11" s="20" customFormat="1" ht="27.75" customHeight="1">
      <c r="A4" s="33" t="s">
        <v>18</v>
      </c>
      <c r="B4" s="40">
        <v>1</v>
      </c>
      <c r="C4" s="5">
        <v>20000102015</v>
      </c>
      <c r="D4" s="5">
        <v>80</v>
      </c>
      <c r="E4" s="29">
        <f>D4*0.4</f>
        <v>32</v>
      </c>
      <c r="F4" s="30">
        <v>77.7</v>
      </c>
      <c r="G4" s="29">
        <f>F4*0.6</f>
        <v>46.62</v>
      </c>
      <c r="H4" s="29">
        <f>E4+G4</f>
        <v>78.62</v>
      </c>
      <c r="I4" s="35" t="s">
        <v>15</v>
      </c>
      <c r="J4" s="26"/>
      <c r="K4" s="26"/>
    </row>
    <row r="5" spans="1:11" s="20" customFormat="1" ht="27.75" customHeight="1">
      <c r="A5" s="33"/>
      <c r="B5" s="40"/>
      <c r="C5" s="5">
        <v>20000102012</v>
      </c>
      <c r="D5" s="5">
        <v>72</v>
      </c>
      <c r="E5" s="29">
        <f>D5*0.4</f>
        <v>28.8</v>
      </c>
      <c r="F5" s="30">
        <v>72.3</v>
      </c>
      <c r="G5" s="29">
        <f>F5*0.6</f>
        <v>43.379999999999995</v>
      </c>
      <c r="H5" s="29">
        <f>E5+G5</f>
        <v>72.17999999999999</v>
      </c>
      <c r="I5" s="35" t="s">
        <v>16</v>
      </c>
      <c r="J5" s="26"/>
      <c r="K5" s="26"/>
    </row>
    <row r="6" spans="1:11" s="20" customFormat="1" ht="27.75" customHeight="1">
      <c r="A6" s="33"/>
      <c r="B6" s="40"/>
      <c r="C6" s="5">
        <v>20000102014</v>
      </c>
      <c r="D6" s="5">
        <v>72</v>
      </c>
      <c r="E6" s="29">
        <f>D6*0.4</f>
        <v>28.8</v>
      </c>
      <c r="F6" s="30">
        <v>89.7</v>
      </c>
      <c r="G6" s="29">
        <f>F6*0.6</f>
        <v>53.82</v>
      </c>
      <c r="H6" s="29">
        <f>E6+G6</f>
        <v>82.62</v>
      </c>
      <c r="I6" s="35" t="s">
        <v>13</v>
      </c>
      <c r="J6" s="26" t="s">
        <v>14</v>
      </c>
      <c r="K6" s="26"/>
    </row>
  </sheetData>
  <sheetProtection/>
  <mergeCells count="12">
    <mergeCell ref="A1:K1"/>
    <mergeCell ref="D2:E2"/>
    <mergeCell ref="F2:G2"/>
    <mergeCell ref="A2:A3"/>
    <mergeCell ref="A4:A6"/>
    <mergeCell ref="B2:B3"/>
    <mergeCell ref="B4:B6"/>
    <mergeCell ref="C2:C3"/>
    <mergeCell ref="H2:H3"/>
    <mergeCell ref="I2:I3"/>
    <mergeCell ref="J2:J3"/>
    <mergeCell ref="K2:K3"/>
  </mergeCells>
  <printOptions horizontalCentered="1" verticalCentered="1"/>
  <pageMargins left="0.7083333333333334" right="0.7083333333333334" top="0.7513888888888889" bottom="0.7513888888888889" header="0.5118055555555555" footer="0.310416666666666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6">
      <selection activeCell="A4" sqref="A4:K22"/>
    </sheetView>
  </sheetViews>
  <sheetFormatPr defaultColWidth="9.00390625" defaultRowHeight="14.25"/>
  <cols>
    <col min="1" max="1" width="11.875" style="13" customWidth="1"/>
    <col min="2" max="2" width="4.875" style="0" customWidth="1"/>
    <col min="3" max="3" width="14.125" style="0" customWidth="1"/>
    <col min="4" max="4" width="7.75390625" style="0" customWidth="1"/>
    <col min="5" max="5" width="7.875" style="0" customWidth="1"/>
    <col min="6" max="6" width="7.75390625" style="0" customWidth="1"/>
    <col min="7" max="7" width="9.375" style="0" customWidth="1"/>
    <col min="8" max="8" width="11.75390625" style="0" customWidth="1"/>
    <col min="9" max="9" width="5.375" style="0" customWidth="1"/>
    <col min="10" max="10" width="6.50390625" style="0" customWidth="1"/>
    <col min="11" max="11" width="5.50390625" style="0" customWidth="1"/>
  </cols>
  <sheetData>
    <row r="1" spans="1:11" ht="59.2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 t="s">
        <v>5</v>
      </c>
      <c r="G2" s="2"/>
      <c r="H2" s="2" t="s">
        <v>6</v>
      </c>
      <c r="I2" s="2" t="s">
        <v>7</v>
      </c>
      <c r="J2" s="2" t="s">
        <v>8</v>
      </c>
      <c r="K2" s="2" t="s">
        <v>9</v>
      </c>
    </row>
    <row r="3" spans="1:11" ht="27.75" customHeight="1">
      <c r="A3" s="2"/>
      <c r="B3" s="2"/>
      <c r="C3" s="2"/>
      <c r="D3" s="23" t="s">
        <v>10</v>
      </c>
      <c r="E3" s="24" t="s">
        <v>11</v>
      </c>
      <c r="F3" s="2" t="s">
        <v>10</v>
      </c>
      <c r="G3" s="2" t="s">
        <v>11</v>
      </c>
      <c r="H3" s="2"/>
      <c r="I3" s="2"/>
      <c r="J3" s="2"/>
      <c r="K3" s="2"/>
    </row>
    <row r="4" spans="1:11" ht="27.75" customHeight="1">
      <c r="A4" s="33" t="s">
        <v>20</v>
      </c>
      <c r="B4" s="34">
        <v>9</v>
      </c>
      <c r="C4" s="5">
        <v>20000201309</v>
      </c>
      <c r="D4" s="5">
        <v>84</v>
      </c>
      <c r="E4" s="27">
        <f>D4*0.4</f>
        <v>33.6</v>
      </c>
      <c r="F4" s="30">
        <v>69.7</v>
      </c>
      <c r="G4" s="27">
        <f>F4*0.6</f>
        <v>41.82</v>
      </c>
      <c r="H4" s="29">
        <f>E4+G4</f>
        <v>75.42</v>
      </c>
      <c r="I4" s="35" t="s">
        <v>21</v>
      </c>
      <c r="J4" s="26"/>
      <c r="K4" s="26"/>
    </row>
    <row r="5" spans="1:11" ht="27.75" customHeight="1">
      <c r="A5" s="33"/>
      <c r="B5" s="34"/>
      <c r="C5" s="5">
        <v>20000201002</v>
      </c>
      <c r="D5" s="5">
        <v>83</v>
      </c>
      <c r="E5" s="27">
        <f aca="true" t="shared" si="0" ref="E5:E22">D5*0.4</f>
        <v>33.2</v>
      </c>
      <c r="F5" s="30">
        <v>73</v>
      </c>
      <c r="G5" s="27">
        <f aca="true" t="shared" si="1" ref="G5:G22">F5*0.6</f>
        <v>43.8</v>
      </c>
      <c r="H5" s="29">
        <f aca="true" t="shared" si="2" ref="H5:H16">E5+G5</f>
        <v>77</v>
      </c>
      <c r="I5" s="35" t="s">
        <v>22</v>
      </c>
      <c r="J5" s="26"/>
      <c r="K5" s="26"/>
    </row>
    <row r="6" spans="1:11" ht="27.75" customHeight="1">
      <c r="A6" s="33"/>
      <c r="B6" s="34"/>
      <c r="C6" s="5">
        <v>20000201143</v>
      </c>
      <c r="D6" s="5">
        <v>82</v>
      </c>
      <c r="E6" s="27">
        <f t="shared" si="0"/>
        <v>32.800000000000004</v>
      </c>
      <c r="F6" s="30">
        <v>88</v>
      </c>
      <c r="G6" s="27">
        <f t="shared" si="1"/>
        <v>52.8</v>
      </c>
      <c r="H6" s="29">
        <f t="shared" si="2"/>
        <v>85.6</v>
      </c>
      <c r="I6" s="35" t="s">
        <v>23</v>
      </c>
      <c r="J6" s="26" t="s">
        <v>14</v>
      </c>
      <c r="K6" s="26"/>
    </row>
    <row r="7" spans="1:11" ht="27.75" customHeight="1">
      <c r="A7" s="33"/>
      <c r="B7" s="34"/>
      <c r="C7" s="5">
        <v>20000201164</v>
      </c>
      <c r="D7" s="5">
        <v>82</v>
      </c>
      <c r="E7" s="27">
        <f t="shared" si="0"/>
        <v>32.800000000000004</v>
      </c>
      <c r="F7" s="30">
        <v>87.7</v>
      </c>
      <c r="G7" s="27">
        <f t="shared" si="1"/>
        <v>52.62</v>
      </c>
      <c r="H7" s="29">
        <f t="shared" si="2"/>
        <v>85.42</v>
      </c>
      <c r="I7" s="35" t="s">
        <v>24</v>
      </c>
      <c r="J7" s="26" t="s">
        <v>14</v>
      </c>
      <c r="K7" s="26"/>
    </row>
    <row r="8" spans="1:11" ht="27.75" customHeight="1">
      <c r="A8" s="33"/>
      <c r="B8" s="34"/>
      <c r="C8" s="5">
        <v>20000201005</v>
      </c>
      <c r="D8" s="5">
        <v>81</v>
      </c>
      <c r="E8" s="27">
        <f t="shared" si="0"/>
        <v>32.4</v>
      </c>
      <c r="F8" s="30">
        <v>87.7</v>
      </c>
      <c r="G8" s="27">
        <f t="shared" si="1"/>
        <v>52.62</v>
      </c>
      <c r="H8" s="29">
        <f t="shared" si="2"/>
        <v>85.02</v>
      </c>
      <c r="I8" s="35" t="s">
        <v>25</v>
      </c>
      <c r="J8" s="26" t="s">
        <v>14</v>
      </c>
      <c r="K8" s="26"/>
    </row>
    <row r="9" spans="1:11" ht="27.75" customHeight="1">
      <c r="A9" s="33"/>
      <c r="B9" s="34"/>
      <c r="C9" s="5">
        <v>20000201199</v>
      </c>
      <c r="D9" s="5">
        <v>81</v>
      </c>
      <c r="E9" s="27">
        <f t="shared" si="0"/>
        <v>32.4</v>
      </c>
      <c r="F9" s="30">
        <v>89.7</v>
      </c>
      <c r="G9" s="27">
        <f t="shared" si="1"/>
        <v>53.82</v>
      </c>
      <c r="H9" s="29">
        <f t="shared" si="2"/>
        <v>86.22</v>
      </c>
      <c r="I9" s="35" t="s">
        <v>15</v>
      </c>
      <c r="J9" s="26" t="s">
        <v>14</v>
      </c>
      <c r="K9" s="26"/>
    </row>
    <row r="10" spans="1:11" ht="27.75" customHeight="1">
      <c r="A10" s="33"/>
      <c r="B10" s="34"/>
      <c r="C10" s="5">
        <v>20000201014</v>
      </c>
      <c r="D10" s="5">
        <v>79</v>
      </c>
      <c r="E10" s="27">
        <f t="shared" si="0"/>
        <v>31.6</v>
      </c>
      <c r="F10" s="30">
        <v>72.3</v>
      </c>
      <c r="G10" s="27">
        <f t="shared" si="1"/>
        <v>43.379999999999995</v>
      </c>
      <c r="H10" s="29">
        <f t="shared" si="2"/>
        <v>74.97999999999999</v>
      </c>
      <c r="I10" s="35" t="s">
        <v>26</v>
      </c>
      <c r="J10" s="26"/>
      <c r="K10" s="26"/>
    </row>
    <row r="11" spans="1:11" ht="27.75" customHeight="1">
      <c r="A11" s="33"/>
      <c r="B11" s="34"/>
      <c r="C11" s="5">
        <v>20000201049</v>
      </c>
      <c r="D11" s="5">
        <v>78</v>
      </c>
      <c r="E11" s="27">
        <f t="shared" si="0"/>
        <v>31.200000000000003</v>
      </c>
      <c r="F11" s="30">
        <v>69.3</v>
      </c>
      <c r="G11" s="27">
        <f t="shared" si="1"/>
        <v>41.58</v>
      </c>
      <c r="H11" s="29">
        <f t="shared" si="2"/>
        <v>72.78</v>
      </c>
      <c r="I11" s="35" t="s">
        <v>27</v>
      </c>
      <c r="J11" s="26"/>
      <c r="K11" s="26"/>
    </row>
    <row r="12" spans="1:11" ht="27.75" customHeight="1">
      <c r="A12" s="33"/>
      <c r="B12" s="34"/>
      <c r="C12" s="5">
        <v>20000201058</v>
      </c>
      <c r="D12" s="5">
        <v>78</v>
      </c>
      <c r="E12" s="27">
        <f t="shared" si="0"/>
        <v>31.200000000000003</v>
      </c>
      <c r="F12" s="30">
        <v>93</v>
      </c>
      <c r="G12" s="27">
        <f t="shared" si="1"/>
        <v>55.8</v>
      </c>
      <c r="H12" s="29">
        <f t="shared" si="2"/>
        <v>87</v>
      </c>
      <c r="I12" s="35" t="s">
        <v>13</v>
      </c>
      <c r="J12" s="26" t="s">
        <v>14</v>
      </c>
      <c r="K12" s="26"/>
    </row>
    <row r="13" spans="1:11" ht="27.75" customHeight="1">
      <c r="A13" s="33"/>
      <c r="B13" s="34"/>
      <c r="C13" s="5">
        <v>20000201106</v>
      </c>
      <c r="D13" s="5">
        <v>78</v>
      </c>
      <c r="E13" s="27">
        <f t="shared" si="0"/>
        <v>31.200000000000003</v>
      </c>
      <c r="F13" s="30">
        <v>62</v>
      </c>
      <c r="G13" s="27">
        <f t="shared" si="1"/>
        <v>37.199999999999996</v>
      </c>
      <c r="H13" s="29">
        <f t="shared" si="2"/>
        <v>68.4</v>
      </c>
      <c r="I13" s="35" t="s">
        <v>28</v>
      </c>
      <c r="J13" s="26"/>
      <c r="K13" s="26"/>
    </row>
    <row r="14" spans="1:11" ht="27.75" customHeight="1">
      <c r="A14" s="33"/>
      <c r="B14" s="34"/>
      <c r="C14" s="5">
        <v>20000201277</v>
      </c>
      <c r="D14" s="5">
        <v>78</v>
      </c>
      <c r="E14" s="27">
        <f t="shared" si="0"/>
        <v>31.200000000000003</v>
      </c>
      <c r="F14" s="30">
        <v>91</v>
      </c>
      <c r="G14" s="27">
        <f t="shared" si="1"/>
        <v>54.6</v>
      </c>
      <c r="H14" s="29">
        <f t="shared" si="2"/>
        <v>85.80000000000001</v>
      </c>
      <c r="I14" s="35" t="s">
        <v>16</v>
      </c>
      <c r="J14" s="26" t="s">
        <v>14</v>
      </c>
      <c r="K14" s="26"/>
    </row>
    <row r="15" spans="1:11" ht="27.75" customHeight="1">
      <c r="A15" s="33"/>
      <c r="B15" s="34"/>
      <c r="C15" s="5">
        <v>20000201379</v>
      </c>
      <c r="D15" s="5">
        <v>78</v>
      </c>
      <c r="E15" s="27">
        <f t="shared" si="0"/>
        <v>31.200000000000003</v>
      </c>
      <c r="F15" s="30">
        <v>78.3</v>
      </c>
      <c r="G15" s="27">
        <f t="shared" si="1"/>
        <v>46.98</v>
      </c>
      <c r="H15" s="29">
        <f t="shared" si="2"/>
        <v>78.18</v>
      </c>
      <c r="I15" s="35" t="s">
        <v>29</v>
      </c>
      <c r="J15" s="26"/>
      <c r="K15" s="26"/>
    </row>
    <row r="16" spans="1:11" ht="27.75" customHeight="1">
      <c r="A16" s="33"/>
      <c r="B16" s="34"/>
      <c r="C16" s="5">
        <v>20000201055</v>
      </c>
      <c r="D16" s="5">
        <v>77</v>
      </c>
      <c r="E16" s="27">
        <f t="shared" si="0"/>
        <v>30.8</v>
      </c>
      <c r="F16" s="30">
        <v>64.7</v>
      </c>
      <c r="G16" s="27">
        <f t="shared" si="1"/>
        <v>38.82</v>
      </c>
      <c r="H16" s="29">
        <f t="shared" si="2"/>
        <v>69.62</v>
      </c>
      <c r="I16" s="35" t="s">
        <v>30</v>
      </c>
      <c r="J16" s="26"/>
      <c r="K16" s="26"/>
    </row>
    <row r="17" spans="1:11" ht="27.75" customHeight="1">
      <c r="A17" s="33"/>
      <c r="B17" s="34"/>
      <c r="C17" s="5">
        <v>20000201057</v>
      </c>
      <c r="D17" s="5">
        <v>77</v>
      </c>
      <c r="E17" s="27">
        <f t="shared" si="0"/>
        <v>30.8</v>
      </c>
      <c r="F17" s="30">
        <v>65.7</v>
      </c>
      <c r="G17" s="27">
        <f t="shared" si="1"/>
        <v>39.42</v>
      </c>
      <c r="H17" s="29">
        <f aca="true" t="shared" si="3" ref="H17:H22">E17+G17</f>
        <v>70.22</v>
      </c>
      <c r="I17" s="35" t="s">
        <v>31</v>
      </c>
      <c r="J17" s="26"/>
      <c r="K17" s="26"/>
    </row>
    <row r="18" spans="1:11" ht="27.75" customHeight="1">
      <c r="A18" s="33"/>
      <c r="B18" s="34"/>
      <c r="C18" s="5">
        <v>20000201180</v>
      </c>
      <c r="D18" s="5">
        <v>77</v>
      </c>
      <c r="E18" s="27">
        <f t="shared" si="0"/>
        <v>30.8</v>
      </c>
      <c r="F18" s="30">
        <v>90.7</v>
      </c>
      <c r="G18" s="27">
        <f t="shared" si="1"/>
        <v>54.42</v>
      </c>
      <c r="H18" s="29">
        <f t="shared" si="3"/>
        <v>85.22</v>
      </c>
      <c r="I18" s="35" t="s">
        <v>32</v>
      </c>
      <c r="J18" s="26" t="s">
        <v>14</v>
      </c>
      <c r="K18" s="26"/>
    </row>
    <row r="19" spans="1:11" ht="27.75" customHeight="1">
      <c r="A19" s="33"/>
      <c r="B19" s="34"/>
      <c r="C19" s="5">
        <v>20000201198</v>
      </c>
      <c r="D19" s="5">
        <v>77</v>
      </c>
      <c r="E19" s="27">
        <f t="shared" si="0"/>
        <v>30.8</v>
      </c>
      <c r="F19" s="30">
        <v>69</v>
      </c>
      <c r="G19" s="27">
        <f t="shared" si="1"/>
        <v>41.4</v>
      </c>
      <c r="H19" s="29">
        <f t="shared" si="3"/>
        <v>72.2</v>
      </c>
      <c r="I19" s="35" t="s">
        <v>33</v>
      </c>
      <c r="J19" s="26"/>
      <c r="K19" s="26"/>
    </row>
    <row r="20" spans="1:11" ht="27.75" customHeight="1">
      <c r="A20" s="33"/>
      <c r="B20" s="34"/>
      <c r="C20" s="5">
        <v>20000201250</v>
      </c>
      <c r="D20" s="5">
        <v>77</v>
      </c>
      <c r="E20" s="27">
        <f t="shared" si="0"/>
        <v>30.8</v>
      </c>
      <c r="F20" s="30">
        <v>90</v>
      </c>
      <c r="G20" s="27">
        <f t="shared" si="1"/>
        <v>54</v>
      </c>
      <c r="H20" s="29">
        <f t="shared" si="3"/>
        <v>84.8</v>
      </c>
      <c r="I20" s="35" t="s">
        <v>34</v>
      </c>
      <c r="J20" s="26" t="s">
        <v>14</v>
      </c>
      <c r="K20" s="26"/>
    </row>
    <row r="21" spans="1:11" ht="27.75" customHeight="1">
      <c r="A21" s="33"/>
      <c r="B21" s="34"/>
      <c r="C21" s="5">
        <v>20000201394</v>
      </c>
      <c r="D21" s="5">
        <v>77</v>
      </c>
      <c r="E21" s="27">
        <f t="shared" si="0"/>
        <v>30.8</v>
      </c>
      <c r="F21" s="30">
        <v>74</v>
      </c>
      <c r="G21" s="27">
        <f t="shared" si="1"/>
        <v>44.4</v>
      </c>
      <c r="H21" s="29">
        <f t="shared" si="3"/>
        <v>75.2</v>
      </c>
      <c r="I21" s="35" t="s">
        <v>35</v>
      </c>
      <c r="J21" s="26"/>
      <c r="K21" s="26"/>
    </row>
    <row r="22" spans="1:11" ht="27.75" customHeight="1">
      <c r="A22" s="33"/>
      <c r="B22" s="34"/>
      <c r="C22" s="5">
        <v>20000201395</v>
      </c>
      <c r="D22" s="5">
        <v>77</v>
      </c>
      <c r="E22" s="27">
        <f t="shared" si="0"/>
        <v>30.8</v>
      </c>
      <c r="F22" s="30">
        <v>86.7</v>
      </c>
      <c r="G22" s="27">
        <f t="shared" si="1"/>
        <v>52.02</v>
      </c>
      <c r="H22" s="29">
        <f t="shared" si="3"/>
        <v>82.82000000000001</v>
      </c>
      <c r="I22" s="35" t="s">
        <v>36</v>
      </c>
      <c r="J22" s="26" t="s">
        <v>14</v>
      </c>
      <c r="K22" s="26"/>
    </row>
  </sheetData>
  <sheetProtection/>
  <mergeCells count="12">
    <mergeCell ref="A1:K1"/>
    <mergeCell ref="D2:E2"/>
    <mergeCell ref="F2:G2"/>
    <mergeCell ref="A2:A3"/>
    <mergeCell ref="A4:A22"/>
    <mergeCell ref="B2:B3"/>
    <mergeCell ref="B4:B22"/>
    <mergeCell ref="C2:C3"/>
    <mergeCell ref="H2:H3"/>
    <mergeCell ref="I2:I3"/>
    <mergeCell ref="J2:J3"/>
    <mergeCell ref="K2:K3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4" sqref="A4:K6"/>
    </sheetView>
  </sheetViews>
  <sheetFormatPr defaultColWidth="9.00390625" defaultRowHeight="14.25"/>
  <cols>
    <col min="1" max="1" width="10.625" style="0" customWidth="1"/>
    <col min="2" max="2" width="5.625" style="0" customWidth="1"/>
    <col min="3" max="3" width="14.625" style="0" customWidth="1"/>
    <col min="4" max="4" width="10.625" style="21" customWidth="1"/>
    <col min="5" max="7" width="10.625" style="0" customWidth="1"/>
    <col min="8" max="8" width="7.625" style="0" customWidth="1"/>
    <col min="9" max="9" width="5.625" style="0" customWidth="1"/>
    <col min="10" max="10" width="6.25390625" style="0" customWidth="1"/>
    <col min="11" max="11" width="6.625" style="0" customWidth="1"/>
  </cols>
  <sheetData>
    <row r="1" spans="1:11" s="17" customFormat="1" ht="59.25" customHeight="1">
      <c r="A1" s="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7" customFormat="1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 t="s">
        <v>5</v>
      </c>
      <c r="G2" s="2"/>
      <c r="H2" s="2" t="s">
        <v>6</v>
      </c>
      <c r="I2" s="2" t="s">
        <v>7</v>
      </c>
      <c r="J2" s="2" t="s">
        <v>8</v>
      </c>
      <c r="K2" s="2" t="s">
        <v>9</v>
      </c>
    </row>
    <row r="3" spans="1:11" s="18" customFormat="1" ht="27.75" customHeight="1">
      <c r="A3" s="2"/>
      <c r="B3" s="2"/>
      <c r="C3" s="2"/>
      <c r="D3" s="23" t="s">
        <v>10</v>
      </c>
      <c r="E3" s="24" t="s">
        <v>11</v>
      </c>
      <c r="F3" s="2" t="s">
        <v>10</v>
      </c>
      <c r="G3" s="2" t="s">
        <v>11</v>
      </c>
      <c r="H3" s="2"/>
      <c r="I3" s="2"/>
      <c r="J3" s="2"/>
      <c r="K3" s="2"/>
    </row>
    <row r="4" spans="1:11" s="19" customFormat="1" ht="27.75" customHeight="1">
      <c r="A4" s="25" t="s">
        <v>38</v>
      </c>
      <c r="B4" s="26">
        <v>1</v>
      </c>
      <c r="C4" s="5">
        <v>20000201447</v>
      </c>
      <c r="D4" s="6">
        <v>73</v>
      </c>
      <c r="E4" s="27">
        <f>D4*0.4</f>
        <v>29.200000000000003</v>
      </c>
      <c r="F4" s="28">
        <v>87.7</v>
      </c>
      <c r="G4" s="27">
        <f>F4*0.6</f>
        <v>52.62</v>
      </c>
      <c r="H4" s="29">
        <f>E4+G4</f>
        <v>81.82</v>
      </c>
      <c r="I4" s="26"/>
      <c r="J4" s="31" t="s">
        <v>14</v>
      </c>
      <c r="K4" s="26"/>
    </row>
    <row r="5" spans="1:11" s="20" customFormat="1" ht="27.75" customHeight="1">
      <c r="A5" s="25"/>
      <c r="B5" s="26"/>
      <c r="C5" s="5">
        <v>20000201441</v>
      </c>
      <c r="D5" s="6">
        <v>72</v>
      </c>
      <c r="E5" s="27">
        <f>D5*0.4</f>
        <v>28.8</v>
      </c>
      <c r="F5" s="28">
        <v>70.3</v>
      </c>
      <c r="G5" s="27">
        <f>F5*0.6</f>
        <v>42.18</v>
      </c>
      <c r="H5" s="29">
        <f>E5+G5</f>
        <v>70.98</v>
      </c>
      <c r="I5" s="26"/>
      <c r="J5" s="26"/>
      <c r="K5" s="32"/>
    </row>
    <row r="6" spans="1:11" s="20" customFormat="1" ht="27.75" customHeight="1">
      <c r="A6" s="25"/>
      <c r="B6" s="26"/>
      <c r="C6" s="5">
        <v>20000201451</v>
      </c>
      <c r="D6" s="6">
        <v>70</v>
      </c>
      <c r="E6" s="27">
        <f>D6*0.4</f>
        <v>28</v>
      </c>
      <c r="F6" s="30">
        <v>67.7</v>
      </c>
      <c r="G6" s="27">
        <f>F6*0.6</f>
        <v>40.62</v>
      </c>
      <c r="H6" s="29">
        <f>E6+G6</f>
        <v>68.62</v>
      </c>
      <c r="I6" s="26"/>
      <c r="J6" s="26"/>
      <c r="K6" s="26"/>
    </row>
  </sheetData>
  <sheetProtection/>
  <mergeCells count="12">
    <mergeCell ref="A1:K1"/>
    <mergeCell ref="D2:E2"/>
    <mergeCell ref="F2:G2"/>
    <mergeCell ref="A2:A3"/>
    <mergeCell ref="A4:A6"/>
    <mergeCell ref="B2:B3"/>
    <mergeCell ref="B4:B6"/>
    <mergeCell ref="C2:C3"/>
    <mergeCell ref="H2:H3"/>
    <mergeCell ref="I2:I3"/>
    <mergeCell ref="J2:J3"/>
    <mergeCell ref="K2:K3"/>
  </mergeCells>
  <printOptions horizontalCentered="1" verticalCentered="1"/>
  <pageMargins left="0.7083333333333334" right="0.7083333333333334" top="0.7513888888888889" bottom="0.7513888888888889" header="0.5118055555555555" footer="0.310416666666666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9.875" style="13" customWidth="1"/>
    <col min="2" max="2" width="7.375" style="0" customWidth="1"/>
    <col min="3" max="3" width="13.375" style="0" customWidth="1"/>
    <col min="4" max="7" width="8.00390625" style="0" customWidth="1"/>
    <col min="8" max="8" width="7.625" style="0" customWidth="1"/>
    <col min="9" max="9" width="6.125" style="0" customWidth="1"/>
    <col min="10" max="10" width="6.375" style="0" customWidth="1"/>
    <col min="11" max="11" width="7.375" style="0" customWidth="1"/>
  </cols>
  <sheetData>
    <row r="1" spans="1:11" ht="59.2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2" t="s">
        <v>1</v>
      </c>
      <c r="B2" s="2" t="s">
        <v>2</v>
      </c>
      <c r="C2" s="2" t="s">
        <v>3</v>
      </c>
      <c r="D2" s="3" t="s">
        <v>4</v>
      </c>
      <c r="E2" s="3"/>
      <c r="F2" s="3" t="s">
        <v>5</v>
      </c>
      <c r="G2" s="3"/>
      <c r="H2" s="2" t="s">
        <v>6</v>
      </c>
      <c r="I2" s="2" t="s">
        <v>40</v>
      </c>
      <c r="J2" s="2" t="s">
        <v>8</v>
      </c>
      <c r="K2" s="7" t="s">
        <v>9</v>
      </c>
    </row>
    <row r="3" spans="1:11" ht="27.75" customHeight="1">
      <c r="A3" s="2"/>
      <c r="B3" s="2"/>
      <c r="C3" s="2"/>
      <c r="D3" s="2" t="s">
        <v>10</v>
      </c>
      <c r="E3" s="2" t="s">
        <v>11</v>
      </c>
      <c r="F3" s="2" t="s">
        <v>10</v>
      </c>
      <c r="G3" s="2" t="s">
        <v>41</v>
      </c>
      <c r="H3" s="2"/>
      <c r="I3" s="2"/>
      <c r="J3" s="2"/>
      <c r="K3" s="7"/>
    </row>
    <row r="4" spans="1:11" ht="27.75" customHeight="1">
      <c r="A4" s="4" t="s">
        <v>42</v>
      </c>
      <c r="B4" s="4">
        <v>3</v>
      </c>
      <c r="C4" s="5">
        <v>20000202021</v>
      </c>
      <c r="D4" s="6">
        <v>86</v>
      </c>
      <c r="E4" s="8">
        <f>D4*0.4</f>
        <v>34.4</v>
      </c>
      <c r="F4" s="14">
        <v>73</v>
      </c>
      <c r="G4" s="8">
        <f>F4*0.6</f>
        <v>43.8</v>
      </c>
      <c r="H4" s="8">
        <f>E4+G4</f>
        <v>78.19999999999999</v>
      </c>
      <c r="I4" s="9">
        <v>5</v>
      </c>
      <c r="J4" s="10"/>
      <c r="K4" s="15"/>
    </row>
    <row r="5" spans="1:11" ht="27.75" customHeight="1">
      <c r="A5" s="4"/>
      <c r="B5" s="4"/>
      <c r="C5" s="5">
        <v>20000202007</v>
      </c>
      <c r="D5" s="6">
        <v>80</v>
      </c>
      <c r="E5" s="8">
        <f aca="true" t="shared" si="0" ref="E5:E12">D5*0.4</f>
        <v>32</v>
      </c>
      <c r="F5" s="14">
        <v>89</v>
      </c>
      <c r="G5" s="8">
        <f aca="true" t="shared" si="1" ref="G5:G12">F5*0.6</f>
        <v>53.4</v>
      </c>
      <c r="H5" s="8">
        <f aca="true" t="shared" si="2" ref="H5:H12">E5+G5</f>
        <v>85.4</v>
      </c>
      <c r="I5" s="9">
        <v>1</v>
      </c>
      <c r="J5" s="10" t="s">
        <v>14</v>
      </c>
      <c r="K5" s="15"/>
    </row>
    <row r="6" spans="1:11" ht="27.75" customHeight="1">
      <c r="A6" s="4"/>
      <c r="B6" s="4"/>
      <c r="C6" s="5">
        <v>20000202075</v>
      </c>
      <c r="D6" s="6">
        <v>73</v>
      </c>
      <c r="E6" s="8">
        <f t="shared" si="0"/>
        <v>29.200000000000003</v>
      </c>
      <c r="F6" s="14">
        <v>72.7</v>
      </c>
      <c r="G6" s="8">
        <f t="shared" si="1"/>
        <v>43.62</v>
      </c>
      <c r="H6" s="8">
        <f t="shared" si="2"/>
        <v>72.82</v>
      </c>
      <c r="I6" s="9">
        <v>6</v>
      </c>
      <c r="J6" s="10"/>
      <c r="K6" s="15"/>
    </row>
    <row r="7" spans="1:11" ht="27.75" customHeight="1">
      <c r="A7" s="4"/>
      <c r="B7" s="4"/>
      <c r="C7" s="5">
        <v>20000202036</v>
      </c>
      <c r="D7" s="6">
        <v>72</v>
      </c>
      <c r="E7" s="8">
        <f t="shared" si="0"/>
        <v>28.8</v>
      </c>
      <c r="F7" s="14">
        <v>86</v>
      </c>
      <c r="G7" s="8">
        <f t="shared" si="1"/>
        <v>51.6</v>
      </c>
      <c r="H7" s="8">
        <f t="shared" si="2"/>
        <v>80.4</v>
      </c>
      <c r="I7" s="9">
        <v>4</v>
      </c>
      <c r="J7" s="10"/>
      <c r="K7" s="15"/>
    </row>
    <row r="8" spans="1:11" ht="27.75" customHeight="1">
      <c r="A8" s="4"/>
      <c r="B8" s="4"/>
      <c r="C8" s="5">
        <v>20000202048</v>
      </c>
      <c r="D8" s="6">
        <v>68</v>
      </c>
      <c r="E8" s="8">
        <f t="shared" si="0"/>
        <v>27.200000000000003</v>
      </c>
      <c r="F8" s="14">
        <v>58</v>
      </c>
      <c r="G8" s="8">
        <f t="shared" si="1"/>
        <v>34.8</v>
      </c>
      <c r="H8" s="8">
        <f t="shared" si="2"/>
        <v>62</v>
      </c>
      <c r="I8" s="9">
        <v>8</v>
      </c>
      <c r="J8" s="10"/>
      <c r="K8" s="15"/>
    </row>
    <row r="9" spans="1:11" ht="27.75" customHeight="1">
      <c r="A9" s="4"/>
      <c r="B9" s="4"/>
      <c r="C9" s="5">
        <v>20000202076</v>
      </c>
      <c r="D9" s="6">
        <v>68</v>
      </c>
      <c r="E9" s="8">
        <f t="shared" si="0"/>
        <v>27.200000000000003</v>
      </c>
      <c r="F9" s="14">
        <v>91</v>
      </c>
      <c r="G9" s="8">
        <f t="shared" si="1"/>
        <v>54.6</v>
      </c>
      <c r="H9" s="8">
        <f t="shared" si="2"/>
        <v>81.80000000000001</v>
      </c>
      <c r="I9" s="9">
        <v>3</v>
      </c>
      <c r="J9" s="10" t="s">
        <v>14</v>
      </c>
      <c r="K9" s="15"/>
    </row>
    <row r="10" spans="1:11" ht="27.75" customHeight="1">
      <c r="A10" s="4"/>
      <c r="B10" s="4"/>
      <c r="C10" s="5">
        <v>20000202010</v>
      </c>
      <c r="D10" s="6">
        <v>67</v>
      </c>
      <c r="E10" s="8">
        <f t="shared" si="0"/>
        <v>26.8</v>
      </c>
      <c r="F10" s="14">
        <v>75.3</v>
      </c>
      <c r="G10" s="8">
        <f t="shared" si="1"/>
        <v>45.18</v>
      </c>
      <c r="H10" s="8">
        <f t="shared" si="2"/>
        <v>71.98</v>
      </c>
      <c r="I10" s="9">
        <v>7</v>
      </c>
      <c r="J10" s="10"/>
      <c r="K10" s="15"/>
    </row>
    <row r="11" spans="1:11" ht="27.75" customHeight="1">
      <c r="A11" s="4"/>
      <c r="B11" s="4"/>
      <c r="C11" s="5">
        <v>20000202126</v>
      </c>
      <c r="D11" s="6">
        <v>67</v>
      </c>
      <c r="E11" s="8">
        <f t="shared" si="0"/>
        <v>26.8</v>
      </c>
      <c r="F11" s="14">
        <v>56.3</v>
      </c>
      <c r="G11" s="8">
        <f t="shared" si="1"/>
        <v>33.779999999999994</v>
      </c>
      <c r="H11" s="8">
        <f t="shared" si="2"/>
        <v>60.58</v>
      </c>
      <c r="I11" s="9">
        <v>9</v>
      </c>
      <c r="J11" s="10"/>
      <c r="K11" s="16"/>
    </row>
    <row r="12" spans="1:11" ht="27.75" customHeight="1">
      <c r="A12" s="4"/>
      <c r="B12" s="4"/>
      <c r="C12" s="5">
        <v>20000202140</v>
      </c>
      <c r="D12" s="6">
        <v>67</v>
      </c>
      <c r="E12" s="8">
        <f t="shared" si="0"/>
        <v>26.8</v>
      </c>
      <c r="F12" s="14">
        <v>93.7</v>
      </c>
      <c r="G12" s="8">
        <f t="shared" si="1"/>
        <v>56.22</v>
      </c>
      <c r="H12" s="8">
        <f t="shared" si="2"/>
        <v>83.02</v>
      </c>
      <c r="I12" s="9">
        <v>2</v>
      </c>
      <c r="J12" s="10" t="s">
        <v>14</v>
      </c>
      <c r="K12" s="15"/>
    </row>
  </sheetData>
  <sheetProtection/>
  <mergeCells count="12">
    <mergeCell ref="A1:K1"/>
    <mergeCell ref="D2:E2"/>
    <mergeCell ref="F2:G2"/>
    <mergeCell ref="A2:A3"/>
    <mergeCell ref="A4:A12"/>
    <mergeCell ref="B2:B3"/>
    <mergeCell ref="B4:B12"/>
    <mergeCell ref="C2:C3"/>
    <mergeCell ref="H2:H3"/>
    <mergeCell ref="I2:I3"/>
    <mergeCell ref="J2:J3"/>
    <mergeCell ref="K2:K3"/>
  </mergeCells>
  <printOptions horizontalCentered="1" verticalCentered="1"/>
  <pageMargins left="0.7083333333333334" right="0.7083333333333334" top="0.7513888888888889" bottom="0.7513888888888889" header="0.5118055555555555" footer="0.3104166666666667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2" sqref="A2:M8"/>
    </sheetView>
  </sheetViews>
  <sheetFormatPr defaultColWidth="9.00390625" defaultRowHeight="14.25"/>
  <cols>
    <col min="2" max="2" width="6.00390625" style="0" customWidth="1"/>
    <col min="3" max="3" width="12.125" style="0" customWidth="1"/>
    <col min="11" max="11" width="7.25390625" style="0" customWidth="1"/>
    <col min="12" max="12" width="6.375" style="0" customWidth="1"/>
    <col min="13" max="13" width="6.625" style="0" customWidth="1"/>
  </cols>
  <sheetData>
    <row r="1" spans="1:13" ht="48.7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 t="s">
        <v>1</v>
      </c>
      <c r="B2" s="2" t="s">
        <v>2</v>
      </c>
      <c r="C2" s="2" t="s">
        <v>3</v>
      </c>
      <c r="D2" s="3" t="s">
        <v>44</v>
      </c>
      <c r="E2" s="3"/>
      <c r="F2" s="3" t="s">
        <v>45</v>
      </c>
      <c r="G2" s="3"/>
      <c r="H2" s="3" t="s">
        <v>46</v>
      </c>
      <c r="I2" s="3"/>
      <c r="J2" s="2" t="s">
        <v>47</v>
      </c>
      <c r="K2" s="2" t="s">
        <v>7</v>
      </c>
      <c r="L2" s="2" t="s">
        <v>8</v>
      </c>
      <c r="M2" s="7" t="s">
        <v>9</v>
      </c>
    </row>
    <row r="3" spans="1:13" ht="19.5" customHeight="1">
      <c r="A3" s="2"/>
      <c r="B3" s="2"/>
      <c r="C3" s="2"/>
      <c r="D3" s="2" t="s">
        <v>10</v>
      </c>
      <c r="E3" s="2" t="s">
        <v>11</v>
      </c>
      <c r="F3" s="2" t="s">
        <v>10</v>
      </c>
      <c r="G3" s="2" t="s">
        <v>41</v>
      </c>
      <c r="H3" s="2" t="s">
        <v>10</v>
      </c>
      <c r="I3" s="2" t="s">
        <v>41</v>
      </c>
      <c r="J3" s="2"/>
      <c r="K3" s="2"/>
      <c r="L3" s="2"/>
      <c r="M3" s="7"/>
    </row>
    <row r="4" spans="1:13" ht="19.5" customHeight="1">
      <c r="A4" s="4" t="s">
        <v>48</v>
      </c>
      <c r="B4" s="4">
        <v>1</v>
      </c>
      <c r="C4" s="5">
        <v>20000203021</v>
      </c>
      <c r="D4" s="6">
        <v>73.5</v>
      </c>
      <c r="E4" s="6">
        <f aca="true" t="shared" si="0" ref="E4:E8">D4*0.3</f>
        <v>22.05</v>
      </c>
      <c r="F4" s="6">
        <v>79</v>
      </c>
      <c r="G4" s="6">
        <f aca="true" t="shared" si="1" ref="G4:G8">F4*0.4</f>
        <v>31.6</v>
      </c>
      <c r="H4" s="6"/>
      <c r="I4" s="6"/>
      <c r="J4" s="8"/>
      <c r="K4" s="9"/>
      <c r="L4" s="10"/>
      <c r="M4" s="11" t="s">
        <v>49</v>
      </c>
    </row>
    <row r="5" spans="1:13" ht="19.5" customHeight="1">
      <c r="A5" s="4"/>
      <c r="B5" s="4"/>
      <c r="C5" s="5">
        <v>20000203005</v>
      </c>
      <c r="D5" s="6">
        <v>72</v>
      </c>
      <c r="E5" s="6">
        <f t="shared" si="0"/>
        <v>21.599999999999998</v>
      </c>
      <c r="F5" s="6">
        <v>87</v>
      </c>
      <c r="G5" s="6">
        <f t="shared" si="1"/>
        <v>34.800000000000004</v>
      </c>
      <c r="H5" s="6">
        <v>83.3</v>
      </c>
      <c r="I5" s="6">
        <f>H5*0.3</f>
        <v>24.99</v>
      </c>
      <c r="J5" s="8">
        <f>E5+G5+I5</f>
        <v>81.39</v>
      </c>
      <c r="K5" s="9">
        <v>3</v>
      </c>
      <c r="L5" s="10"/>
      <c r="M5" s="11"/>
    </row>
    <row r="6" spans="1:13" ht="19.5" customHeight="1">
      <c r="A6" s="4"/>
      <c r="B6" s="4"/>
      <c r="C6" s="5">
        <v>20000203011</v>
      </c>
      <c r="D6" s="6">
        <v>68.5</v>
      </c>
      <c r="E6" s="6">
        <f t="shared" si="0"/>
        <v>20.55</v>
      </c>
      <c r="F6" s="6" t="s">
        <v>50</v>
      </c>
      <c r="G6" s="6">
        <f>H6</f>
        <v>0</v>
      </c>
      <c r="H6" s="6"/>
      <c r="I6" s="6"/>
      <c r="J6" s="8"/>
      <c r="K6" s="9"/>
      <c r="L6" s="12"/>
      <c r="M6" s="11" t="s">
        <v>49</v>
      </c>
    </row>
    <row r="7" spans="1:13" ht="19.5" customHeight="1">
      <c r="A7" s="4"/>
      <c r="B7" s="4"/>
      <c r="C7" s="5">
        <v>20000203031</v>
      </c>
      <c r="D7" s="6">
        <v>67</v>
      </c>
      <c r="E7" s="6">
        <f t="shared" si="0"/>
        <v>20.099999999999998</v>
      </c>
      <c r="F7" s="6">
        <v>90.7</v>
      </c>
      <c r="G7" s="6">
        <f t="shared" si="1"/>
        <v>36.28</v>
      </c>
      <c r="H7" s="6">
        <v>88</v>
      </c>
      <c r="I7" s="6">
        <f>H7*0.3</f>
        <v>26.4</v>
      </c>
      <c r="J7" s="8">
        <f>E7+G7+I7</f>
        <v>82.78</v>
      </c>
      <c r="K7" s="9">
        <v>1</v>
      </c>
      <c r="L7" s="10" t="s">
        <v>14</v>
      </c>
      <c r="M7" s="11"/>
    </row>
    <row r="8" spans="1:13" ht="19.5" customHeight="1">
      <c r="A8" s="4"/>
      <c r="B8" s="4"/>
      <c r="C8" s="5">
        <v>20000203040</v>
      </c>
      <c r="D8" s="6">
        <v>64.5</v>
      </c>
      <c r="E8" s="6">
        <f t="shared" si="0"/>
        <v>19.349999999999998</v>
      </c>
      <c r="F8" s="6">
        <v>90.7</v>
      </c>
      <c r="G8" s="6">
        <f t="shared" si="1"/>
        <v>36.28</v>
      </c>
      <c r="H8" s="6">
        <v>86.3</v>
      </c>
      <c r="I8" s="6">
        <f>H8*0.3</f>
        <v>25.889999999999997</v>
      </c>
      <c r="J8" s="8">
        <f>E8+G8+I8</f>
        <v>81.52</v>
      </c>
      <c r="K8" s="9">
        <v>2</v>
      </c>
      <c r="L8" s="12"/>
      <c r="M8" s="11"/>
    </row>
  </sheetData>
  <sheetProtection/>
  <mergeCells count="13">
    <mergeCell ref="A1:M1"/>
    <mergeCell ref="D2:E2"/>
    <mergeCell ref="F2:G2"/>
    <mergeCell ref="H2:I2"/>
    <mergeCell ref="A2:A3"/>
    <mergeCell ref="A4:A8"/>
    <mergeCell ref="B2:B3"/>
    <mergeCell ref="B4:B8"/>
    <mergeCell ref="C2:C3"/>
    <mergeCell ref="J2:J3"/>
    <mergeCell ref="K2:K3"/>
    <mergeCell ref="L2:L3"/>
    <mergeCell ref="M2:M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任忆晓</cp:lastModifiedBy>
  <cp:lastPrinted>2016-05-19T03:40:28Z</cp:lastPrinted>
  <dcterms:created xsi:type="dcterms:W3CDTF">1996-12-17T01:32:42Z</dcterms:created>
  <dcterms:modified xsi:type="dcterms:W3CDTF">2020-07-08T07:39:28Z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