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<sst xmlns="http://schemas.openxmlformats.org/spreadsheetml/2006/main" count="137" uniqueCount="113">
  <si>
    <t>附件1：</t>
  </si>
  <si>
    <t>海南师范大学2025年考核招聘高层次人才岗位一览表</t>
  </si>
  <si>
    <t>序号</t>
  </si>
  <si>
    <t>学院名称</t>
  </si>
  <si>
    <t>招聘人数</t>
  </si>
  <si>
    <t>学历学位要求</t>
  </si>
  <si>
    <t>学科、方向及专业要求</t>
  </si>
  <si>
    <t>学院分管领导
及联系方式</t>
  </si>
  <si>
    <t>人才服务专员
及联系方式</t>
  </si>
  <si>
    <t>联系邮箱</t>
  </si>
  <si>
    <t>马克思主义学院</t>
  </si>
  <si>
    <t>博士研究生</t>
  </si>
  <si>
    <t>马克思主义理论0305、中共党史党建学0307、哲学0101、政治学0302、社会学0303、民族学0304、中国史0602、世界史0603、公共管理1204</t>
  </si>
  <si>
    <t>陈院长
13339512278
0898-65884212</t>
  </si>
  <si>
    <t>冯老师
1364649855
0898-65884212</t>
  </si>
  <si>
    <t>hsmyrczp@hainnu.edu.cn</t>
  </si>
  <si>
    <t>教育学院</t>
  </si>
  <si>
    <t>教育学0401、教育测量与评价</t>
  </si>
  <si>
    <t>张院长
17786985816
0898-65889325</t>
  </si>
  <si>
    <t>刘老师
18643791270
0898-65889325</t>
  </si>
  <si>
    <t>hsjyxy@hainnu.edu.cn</t>
  </si>
  <si>
    <t>教师教育学院</t>
  </si>
  <si>
    <t>教育学0401、政治学0302、马克思主义理论0305、哲学0101、中国语言文学0501、数学0701、外国语言文学0502、中国史0602、世界史0603、地理学0705、生物学0710、物理学0702、化学0703、音乐1352、体育学0403、美术学1304、美术与书法1356、艺术学1301、教育0451</t>
  </si>
  <si>
    <t>周院长
18789061056
0898-65890257</t>
  </si>
  <si>
    <t>张老师
13754959006
0898-65782963</t>
  </si>
  <si>
    <t>100163@hainnu.edu.cn</t>
  </si>
  <si>
    <t>初等教育学院</t>
  </si>
  <si>
    <t>教育学0401、数学0701（基础数学方向）、中国语言文学0501（文艺学方向）、心理学（0402）</t>
  </si>
  <si>
    <t>王院长
18789190156</t>
  </si>
  <si>
    <t>何老师
13976666202</t>
  </si>
  <si>
    <t>13976666202@qq.com</t>
  </si>
  <si>
    <t>心理学院</t>
  </si>
  <si>
    <t>心理学0402/0771</t>
  </si>
  <si>
    <t>肖院长
13036018936</t>
  </si>
  <si>
    <t>徐老师
15208995467
0898-65881093</t>
  </si>
  <si>
    <t>xiaoshb@hainnu.edu.cn</t>
  </si>
  <si>
    <t>文学院</t>
  </si>
  <si>
    <t>中国语言文学0501</t>
  </si>
  <si>
    <t>王院长
13215753198</t>
  </si>
  <si>
    <t>袁老师
18089700160
0898-65736601</t>
  </si>
  <si>
    <t>hswxybg@qq.com</t>
  </si>
  <si>
    <t>历史文化学院</t>
  </si>
  <si>
    <t>中国史0602、世界史0603</t>
  </si>
  <si>
    <t>赵院长
13876545296</t>
  </si>
  <si>
    <t>张老师
13016212021
0898-65721231</t>
  </si>
  <si>
    <t>1287056637@qq.com</t>
  </si>
  <si>
    <t>经济与管理学院</t>
  </si>
  <si>
    <t>理论经济学0201、应用经济学0202、工商管理学1202、会计1253、管理科学与工程1201/0871</t>
  </si>
  <si>
    <t>陈院长
13215798889
0898-65717672</t>
  </si>
  <si>
    <t>吴老师
13876134866
0898-65736637</t>
  </si>
  <si>
    <t>648688738@qq.com
jgxy2020@aliyun.com</t>
  </si>
  <si>
    <t>外国语学院</t>
  </si>
  <si>
    <t>外国语言文学0502、区域国别学1407、世界史0603、国际事务0355、教育0451、教育学0401、新闻传播学0503</t>
  </si>
  <si>
    <t>刘副院长
13637646600</t>
  </si>
  <si>
    <t>邢老师
0898-65736612</t>
  </si>
  <si>
    <t>61009988@qq.com</t>
  </si>
  <si>
    <t>音乐学院</t>
  </si>
  <si>
    <t>艺术学1301、音乐1352、 舞蹈1353、戏剧与影视1354、戏曲与曲艺1355、教育学0401、中国语言文学0501（文艺学二级学科文学文艺批评方向）</t>
  </si>
  <si>
    <t>赵院长
13976075111
0898-65813072</t>
  </si>
  <si>
    <t>李老师
18308908320
0898-65813072</t>
  </si>
  <si>
    <t>HSYYXY@hainnu.edu.cn</t>
  </si>
  <si>
    <t>美术学院</t>
  </si>
  <si>
    <t>设计学0872/1403/1370、机械工程0802、机械0855（工业设计工程方向）、城乡规划学0833、计算机科学与技术0812/0775、建筑学0813、纺织科学与工程0821、风景园林0862、艺术学1301、美术与书法1356（书法方向）</t>
  </si>
  <si>
    <t>张副校长
13976089100
0898-65727610</t>
  </si>
  <si>
    <t>张老师
17629260430
0898-65727610</t>
  </si>
  <si>
    <t>37140222@qq.com</t>
  </si>
  <si>
    <t>数学与统计学院</t>
  </si>
  <si>
    <t>数学0701、统计学0714、电子科学与技术0809、信息与通信工程0810、控制科学与工程0811、计算机科学与技术0812、软件工程0835、电子信息0854（通信工程、电子信息技术、人工智能、大数据技术与工程等研究方向）、 智能科学与技术1405</t>
  </si>
  <si>
    <t>廖院长
18389289798
0898-65481832</t>
  </si>
  <si>
    <t>张老师
15333644537
0898-65622610</t>
  </si>
  <si>
    <t>dragonbw@163.com</t>
  </si>
  <si>
    <t>物理与电子工程学院</t>
  </si>
  <si>
    <t>物理学0702，电子信息0854，电子科学与技术0809/0774，信息与通信工程0810，光学工程0803，电气工程0808，机械工程0802（机械制造及其自动化方向），农业工程0828（农业电气化与自动化方向），电气工程0808（电力系统及其自动化方向）、地球物理学0708（空间物理学方向）</t>
  </si>
  <si>
    <t>彭院长
18689562448
0898-65815216</t>
  </si>
  <si>
    <t>郝老师
0898-65861468</t>
  </si>
  <si>
    <t>hswd2020@qq.com；mdjphy@163.com</t>
  </si>
  <si>
    <t>信息科学技术学院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</si>
  <si>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信息与通信工程0810、控制科学与工程0811、生物学0710（医学信息工程、生物信息学等方向）</t>
  </si>
  <si>
    <t>刘院长
18789783398
0898-65736628</t>
  </si>
  <si>
    <t>陈老师
0898-65736628
13671043242</t>
  </si>
  <si>
    <t>hnsflxw@126.com</t>
  </si>
  <si>
    <t>化学与化工学院</t>
  </si>
  <si>
    <t>化学0703、海洋科学0707、仪器科学与技术0804、材料科学与工程0805/0773、化学工程与技术0817、轻工技术与工程0822、环境科学与工程0830/0776/0971、生物医学工程0777/0831/1072、电子信息0854（生物医学工程方向）、食品科学与工程0832/0972、生物工程0836、生物与医药0860、药学1055/1007/0780、中药学1008/0781  物理学0702</t>
  </si>
  <si>
    <t>张副院长
17763818168
0898-65730357</t>
  </si>
  <si>
    <t>周老师
18468030803</t>
  </si>
  <si>
    <t>chgying123@163.com</t>
  </si>
  <si>
    <t>生命科学学院</t>
  </si>
  <si>
    <t>生态学0713、生物学0710、海洋科学0707 、环境科学与工程（可授工学、理学、农学学位）0830、食品科学与工程（可授工学、农学学位）0832、生物工程0836、作物学0901、园艺学0902、农业资源与环境0903、植物保护0904、畜牧学0905、兽医学0906、林学0907、水产0908 、草学0909、水土保持与荒漠化防治学0910、农业0951、兽医0952 、林业0954</t>
  </si>
  <si>
    <t>汪院长
13976081340
0898-65888302</t>
  </si>
  <si>
    <t>刘老师
13085359071
0898-65883521</t>
  </si>
  <si>
    <t>190610244@qq.com</t>
  </si>
  <si>
    <t>体育学院</t>
  </si>
  <si>
    <t>体育学0403、运动人体科学078501/107301、应用心理0454、应用心理学040203</t>
  </si>
  <si>
    <t>张院长
18689941311</t>
  </si>
  <si>
    <t>孙老师
18976763767
0898-32162781</t>
  </si>
  <si>
    <t>zhangxd36@163.com</t>
  </si>
  <si>
    <t>足球学院</t>
  </si>
  <si>
    <t>新闻传播与影视学院</t>
  </si>
  <si>
    <t>新闻传播学0503、戏剧与影视1354、政治学0302（国际传播、国际新闻、国际关系方向）</t>
  </si>
  <si>
    <t>卿院长
13519840372
0898-65676289</t>
  </si>
  <si>
    <t>陈老师
18876160099
0898-65676289
0898-65822319</t>
  </si>
  <si>
    <t>qzj815@163.com</t>
  </si>
  <si>
    <t>国际教育学院</t>
  </si>
  <si>
    <t>国际中文教育0453、教育学0401、外国语言文学0502、中国语言文学0501、新闻传播学0503、电子信息0854（人工智能、大数据技术与工程方向）、智能科学与技术1405/0788/0876、计算机科学与技术0812/0775、区域国别学1407/0271/0371/ 0570/ 0670、中国史0602、世界史0603</t>
  </si>
  <si>
    <t>耿院长
13519807877
0898-65882015</t>
  </si>
  <si>
    <t>岳老师
13609407684
0898-65882015</t>
  </si>
  <si>
    <t>12989279@qq.com</t>
  </si>
  <si>
    <t>海南教育改革与发展研究院</t>
  </si>
  <si>
    <t>教育学0401</t>
  </si>
  <si>
    <t>王院长
18889824930</t>
  </si>
  <si>
    <t>姜老师
18389942736</t>
  </si>
  <si>
    <t>hnhywb@126.com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</si>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</sst>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公文小标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name val="微软雅黑"/>
      <charset val="0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5.6&#20154;&#20107;&#22788;\&#65288;&#24453;&#21150;&#65289;2025&#24180;&#25307;&#32856;\&#39640;&#23618;&#27425;&#20154;&#25165;&#25307;&#32856;&#24037;&#20316;&#26041;&#26696;\5-12&#19987;&#20219;&#25945;&#24072;&#25968;&#37327;&#27979;&#31639;&#22522;&#3078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12汇报王校后修改稿、"/>
      <sheetName val="5.12数据表"/>
      <sheetName val="5.5数据表"/>
      <sheetName val="4.29汇报数据表"/>
      <sheetName val="学生数"/>
      <sheetName val="通识教育"/>
      <sheetName val="教师教育"/>
      <sheetName val="2024高质量专任教师数"/>
      <sheetName val="2024高质量专任教师名单"/>
      <sheetName val="300招聘计划"/>
      <sheetName val="Sheet1"/>
      <sheetName val="Sheet2"/>
      <sheetName val="Sheet4"/>
      <sheetName val="法学院"/>
    </sheetNames>
    <sheetDataSet>
      <sheetData sheetId="0">
        <row r="1">
          <cell r="B1" t="str">
            <v>学院</v>
          </cell>
          <cell r="C1" t="str">
            <v>本科生人数2025</v>
          </cell>
          <cell r="D1" t="str">
            <v>硕士研究生人数2025</v>
          </cell>
          <cell r="E1" t="str">
            <v>博士生人数2025</v>
          </cell>
          <cell r="F1" t="str">
            <v>留学生人数2025</v>
          </cell>
          <cell r="G1" t="str">
            <v>全日制学生总数2025</v>
          </cell>
          <cell r="H1" t="str">
            <v>标准学生数（核算专任教师用）</v>
          </cell>
          <cell r="I1" t="str">
            <v>生师比</v>
          </cell>
          <cell r="J1" t="str">
            <v>P取值</v>
          </cell>
          <cell r="K1" t="str">
            <v>生师比*P取值</v>
          </cell>
          <cell r="L1" t="str">
            <v>教学科研岗位数</v>
          </cell>
          <cell r="M1" t="str">
            <v>公共课</v>
          </cell>
          <cell r="N1" t="str">
            <v>教师教育课程</v>
          </cell>
          <cell r="O1" t="str">
            <v>核定专任教师人员总量</v>
          </cell>
          <cell r="P1" t="str">
            <v>实有专任教师人数（高质量数据监测）</v>
          </cell>
          <cell r="Q1" t="str">
            <v>专任教师超缺编情况</v>
          </cell>
          <cell r="R1" t="str">
            <v>原招聘
计划</v>
          </cell>
          <cell r="S1" t="str">
            <v>2025已正在办理入编手续人员</v>
          </cell>
          <cell r="T1" t="str">
            <v>待入职（2024-2025）</v>
          </cell>
          <cell r="U1" t="str">
            <v>按50%测算待入职人员</v>
          </cell>
          <cell r="V1" t="str">
            <v>计划调整</v>
          </cell>
        </row>
        <row r="2">
          <cell r="B2" t="str">
            <v>地理与环境科学学院</v>
          </cell>
          <cell r="C2">
            <v>713</v>
          </cell>
          <cell r="D2">
            <v>69</v>
          </cell>
          <cell r="E2">
            <v>0</v>
          </cell>
          <cell r="F2">
            <v>0</v>
          </cell>
          <cell r="G2">
            <v>782</v>
          </cell>
          <cell r="H2">
            <v>816.5</v>
          </cell>
          <cell r="I2">
            <v>22</v>
          </cell>
          <cell r="J2">
            <v>1.02</v>
          </cell>
          <cell r="K2">
            <v>22.44</v>
          </cell>
          <cell r="L2">
            <v>36.3859180035651</v>
          </cell>
        </row>
        <row r="2">
          <cell r="O2">
            <v>36.3859180035651</v>
          </cell>
          <cell r="P2">
            <v>39</v>
          </cell>
          <cell r="Q2">
            <v>-2.61408199643494</v>
          </cell>
          <cell r="R2">
            <v>14</v>
          </cell>
          <cell r="S2">
            <v>3</v>
          </cell>
          <cell r="T2">
            <v>2</v>
          </cell>
          <cell r="U2">
            <v>1</v>
          </cell>
          <cell r="V2">
            <v>0</v>
          </cell>
        </row>
        <row r="3">
          <cell r="B3" t="str">
            <v>物理与电子工程学院</v>
          </cell>
          <cell r="C3">
            <v>1312</v>
          </cell>
          <cell r="D3">
            <v>106</v>
          </cell>
          <cell r="E3">
            <v>0</v>
          </cell>
          <cell r="F3">
            <v>42</v>
          </cell>
          <cell r="G3">
            <v>1460</v>
          </cell>
          <cell r="H3">
            <v>1597</v>
          </cell>
          <cell r="I3">
            <v>22</v>
          </cell>
          <cell r="J3">
            <v>1.02</v>
          </cell>
          <cell r="K3">
            <v>22.44</v>
          </cell>
          <cell r="L3">
            <v>71.1675579322638</v>
          </cell>
        </row>
        <row r="3">
          <cell r="O3">
            <v>71.1675579322638</v>
          </cell>
          <cell r="P3">
            <v>52</v>
          </cell>
          <cell r="Q3">
            <v>19.1675579322638</v>
          </cell>
          <cell r="R3">
            <v>12</v>
          </cell>
          <cell r="S3">
            <v>2</v>
          </cell>
          <cell r="T3">
            <v>4</v>
          </cell>
          <cell r="U3">
            <v>2</v>
          </cell>
          <cell r="V3">
            <v>8</v>
          </cell>
        </row>
        <row r="4">
          <cell r="B4" t="str">
            <v>音乐学院</v>
          </cell>
          <cell r="C4">
            <v>887</v>
          </cell>
          <cell r="D4">
            <v>67</v>
          </cell>
          <cell r="E4">
            <v>0</v>
          </cell>
          <cell r="F4">
            <v>0</v>
          </cell>
          <cell r="G4">
            <v>954</v>
          </cell>
          <cell r="H4">
            <v>987.5</v>
          </cell>
          <cell r="I4">
            <v>22</v>
          </cell>
          <cell r="J4">
            <v>0.65</v>
          </cell>
          <cell r="K4">
            <v>14.3</v>
          </cell>
          <cell r="L4">
            <v>69.0559440559441</v>
          </cell>
        </row>
        <row r="4">
          <cell r="O4">
            <v>69.0559440559441</v>
          </cell>
          <cell r="P4">
            <v>66</v>
          </cell>
          <cell r="Q4">
            <v>3.05594405594405</v>
          </cell>
          <cell r="R4">
            <v>7</v>
          </cell>
          <cell r="S4">
            <v>1</v>
          </cell>
          <cell r="T4">
            <v>3</v>
          </cell>
          <cell r="U4">
            <v>1</v>
          </cell>
          <cell r="V4">
            <v>0</v>
          </cell>
        </row>
        <row r="5">
          <cell r="B5" t="str">
            <v>化学与化工学院</v>
          </cell>
          <cell r="C5">
            <v>1109</v>
          </cell>
          <cell r="D5">
            <v>102</v>
          </cell>
          <cell r="E5">
            <v>47</v>
          </cell>
          <cell r="F5">
            <v>16</v>
          </cell>
          <cell r="G5">
            <v>1274</v>
          </cell>
          <cell r="H5">
            <v>1404</v>
          </cell>
          <cell r="I5">
            <v>22</v>
          </cell>
          <cell r="J5">
            <v>0.81</v>
          </cell>
          <cell r="K5">
            <v>17.82</v>
          </cell>
          <cell r="L5">
            <v>78.7878787878788</v>
          </cell>
        </row>
        <row r="5">
          <cell r="O5">
            <v>78.7878787878788</v>
          </cell>
          <cell r="P5">
            <v>64</v>
          </cell>
          <cell r="Q5">
            <v>14.7878787878788</v>
          </cell>
          <cell r="R5">
            <v>25</v>
          </cell>
          <cell r="S5">
            <v>0</v>
          </cell>
          <cell r="T5">
            <v>3</v>
          </cell>
          <cell r="U5">
            <v>1</v>
          </cell>
          <cell r="V5">
            <v>10</v>
          </cell>
        </row>
        <row r="6">
          <cell r="B6" t="str">
            <v>法学院</v>
          </cell>
          <cell r="C6">
            <v>487</v>
          </cell>
          <cell r="D6">
            <v>0</v>
          </cell>
          <cell r="E6">
            <v>0</v>
          </cell>
          <cell r="F6">
            <v>1</v>
          </cell>
          <cell r="G6">
            <v>488</v>
          </cell>
          <cell r="H6">
            <v>490</v>
          </cell>
          <cell r="I6">
            <v>22</v>
          </cell>
          <cell r="J6">
            <v>1.14</v>
          </cell>
          <cell r="K6">
            <v>25.08</v>
          </cell>
          <cell r="L6">
            <v>19.5374800637959</v>
          </cell>
        </row>
        <row r="6">
          <cell r="O6">
            <v>19.5374800637959</v>
          </cell>
          <cell r="P6">
            <v>29</v>
          </cell>
          <cell r="Q6">
            <v>-9.46251993620415</v>
          </cell>
          <cell r="R6">
            <v>7</v>
          </cell>
          <cell r="S6">
            <v>1</v>
          </cell>
          <cell r="T6">
            <v>1</v>
          </cell>
          <cell r="U6">
            <v>0</v>
          </cell>
          <cell r="V6">
            <v>0</v>
          </cell>
        </row>
        <row r="7">
          <cell r="B7" t="str">
            <v>旅游学院</v>
          </cell>
          <cell r="C7">
            <v>467</v>
          </cell>
          <cell r="D7">
            <v>43</v>
          </cell>
          <cell r="E7">
            <v>0</v>
          </cell>
          <cell r="F7">
            <v>8</v>
          </cell>
          <cell r="G7">
            <v>518</v>
          </cell>
          <cell r="H7">
            <v>555.5</v>
          </cell>
          <cell r="I7">
            <v>22</v>
          </cell>
          <cell r="J7">
            <v>1.14</v>
          </cell>
          <cell r="K7">
            <v>25.08</v>
          </cell>
          <cell r="L7">
            <v>22.1491228070175</v>
          </cell>
        </row>
        <row r="7">
          <cell r="O7">
            <v>22.1491228070175</v>
          </cell>
          <cell r="P7">
            <v>27</v>
          </cell>
          <cell r="Q7">
            <v>-4.85087719298246</v>
          </cell>
          <cell r="R7">
            <v>4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</row>
        <row r="8">
          <cell r="B8" t="str">
            <v>历史文化学院</v>
          </cell>
          <cell r="C8">
            <v>609</v>
          </cell>
          <cell r="D8">
            <v>67</v>
          </cell>
          <cell r="E8">
            <v>0</v>
          </cell>
          <cell r="F8">
            <v>0</v>
          </cell>
          <cell r="G8">
            <v>676</v>
          </cell>
          <cell r="H8">
            <v>709.5</v>
          </cell>
          <cell r="I8">
            <v>22</v>
          </cell>
          <cell r="J8">
            <v>1.14</v>
          </cell>
          <cell r="K8">
            <v>25.08</v>
          </cell>
          <cell r="L8">
            <v>28.2894736842105</v>
          </cell>
        </row>
        <row r="8">
          <cell r="O8">
            <v>28.2894736842105</v>
          </cell>
          <cell r="P8">
            <v>30</v>
          </cell>
          <cell r="Q8">
            <v>-1.71052631578947</v>
          </cell>
          <cell r="R8">
            <v>8</v>
          </cell>
          <cell r="S8">
            <v>0</v>
          </cell>
          <cell r="T8">
            <v>3</v>
          </cell>
          <cell r="U8">
            <v>1</v>
          </cell>
          <cell r="V8">
            <v>2</v>
          </cell>
        </row>
        <row r="9">
          <cell r="B9" t="str">
            <v>体育学院</v>
          </cell>
          <cell r="C9">
            <v>1286</v>
          </cell>
          <cell r="D9">
            <v>100</v>
          </cell>
          <cell r="E9">
            <v>0</v>
          </cell>
          <cell r="F9">
            <v>0</v>
          </cell>
          <cell r="G9">
            <v>1386</v>
          </cell>
          <cell r="H9">
            <v>1436</v>
          </cell>
          <cell r="I9">
            <v>22</v>
          </cell>
          <cell r="J9">
            <v>0.98</v>
          </cell>
          <cell r="K9">
            <v>21.56</v>
          </cell>
          <cell r="L9">
            <v>66.6048237476809</v>
          </cell>
          <cell r="M9">
            <v>28.9524074074074</v>
          </cell>
        </row>
        <row r="9">
          <cell r="O9">
            <v>95.5572311550883</v>
          </cell>
          <cell r="P9">
            <v>65</v>
          </cell>
          <cell r="Q9">
            <v>22.56</v>
          </cell>
          <cell r="R9">
            <v>12</v>
          </cell>
          <cell r="S9">
            <v>2</v>
          </cell>
          <cell r="T9">
            <v>2</v>
          </cell>
          <cell r="U9">
            <v>1</v>
          </cell>
          <cell r="V9">
            <v>12</v>
          </cell>
        </row>
        <row r="10">
          <cell r="B10" t="str">
            <v>足球学院</v>
          </cell>
          <cell r="C10">
            <v>310</v>
          </cell>
          <cell r="D10">
            <v>0</v>
          </cell>
          <cell r="E10">
            <v>0</v>
          </cell>
          <cell r="F10">
            <v>0</v>
          </cell>
          <cell r="G10">
            <v>310</v>
          </cell>
          <cell r="H10">
            <v>310</v>
          </cell>
          <cell r="I10">
            <v>22</v>
          </cell>
          <cell r="J10">
            <v>0.98</v>
          </cell>
          <cell r="K10">
            <v>21.56</v>
          </cell>
          <cell r="L10">
            <v>14.378478664193</v>
          </cell>
        </row>
        <row r="10">
          <cell r="O10">
            <v>14.378478664193</v>
          </cell>
          <cell r="P10">
            <v>4</v>
          </cell>
          <cell r="Q10">
            <v>6.38</v>
          </cell>
          <cell r="R10">
            <v>5</v>
          </cell>
          <cell r="S10">
            <v>0</v>
          </cell>
          <cell r="T10">
            <v>0</v>
          </cell>
          <cell r="U10">
            <v>0</v>
          </cell>
          <cell r="V10">
            <v>3</v>
          </cell>
        </row>
        <row r="11">
          <cell r="B11" t="str">
            <v>新闻传播与影视学院</v>
          </cell>
          <cell r="C11">
            <v>935</v>
          </cell>
          <cell r="D11">
            <v>117</v>
          </cell>
          <cell r="E11">
            <v>0</v>
          </cell>
          <cell r="F11">
            <v>3</v>
          </cell>
          <cell r="G11">
            <v>1055</v>
          </cell>
          <cell r="H11">
            <v>1119.5</v>
          </cell>
          <cell r="I11">
            <v>22</v>
          </cell>
          <cell r="J11">
            <v>1.14</v>
          </cell>
          <cell r="K11">
            <v>25.08</v>
          </cell>
          <cell r="L11">
            <v>44.6371610845295</v>
          </cell>
        </row>
        <row r="11">
          <cell r="O11">
            <v>44.6371610845295</v>
          </cell>
          <cell r="P11">
            <v>39</v>
          </cell>
          <cell r="Q11">
            <v>5.63716108452951</v>
          </cell>
          <cell r="R11">
            <v>14</v>
          </cell>
          <cell r="S11">
            <v>1</v>
          </cell>
          <cell r="T11">
            <v>3</v>
          </cell>
          <cell r="U11">
            <v>1</v>
          </cell>
          <cell r="V11">
            <v>3</v>
          </cell>
        </row>
        <row r="12">
          <cell r="B12" t="str">
            <v>美术学院</v>
          </cell>
          <cell r="C12">
            <v>1043</v>
          </cell>
          <cell r="D12">
            <v>210</v>
          </cell>
          <cell r="E12">
            <v>0</v>
          </cell>
          <cell r="F12">
            <v>3</v>
          </cell>
          <cell r="G12">
            <v>1256</v>
          </cell>
          <cell r="H12">
            <v>1367</v>
          </cell>
          <cell r="I12">
            <v>22</v>
          </cell>
          <cell r="J12">
            <v>0.75</v>
          </cell>
          <cell r="K12">
            <v>16.5</v>
          </cell>
          <cell r="L12">
            <v>82.8484848484848</v>
          </cell>
        </row>
        <row r="12">
          <cell r="O12">
            <v>82.8484848484848</v>
          </cell>
          <cell r="P12">
            <v>70</v>
          </cell>
          <cell r="Q12">
            <v>12.8484848484848</v>
          </cell>
          <cell r="R12">
            <v>7</v>
          </cell>
          <cell r="S12">
            <v>1</v>
          </cell>
          <cell r="T12">
            <v>1</v>
          </cell>
          <cell r="U12">
            <v>1</v>
          </cell>
          <cell r="V12">
            <v>5</v>
          </cell>
        </row>
        <row r="13">
          <cell r="B13" t="str">
            <v>信息科学技术学院</v>
          </cell>
          <cell r="C13">
            <v>1228</v>
          </cell>
          <cell r="D13">
            <v>109</v>
          </cell>
          <cell r="E13">
            <v>0</v>
          </cell>
          <cell r="F13">
            <v>13</v>
          </cell>
          <cell r="G13">
            <v>1350</v>
          </cell>
          <cell r="H13">
            <v>1430.5</v>
          </cell>
          <cell r="I13">
            <v>22</v>
          </cell>
          <cell r="J13">
            <v>1.02</v>
          </cell>
          <cell r="K13">
            <v>22.44</v>
          </cell>
          <cell r="L13">
            <v>63.7477718360071</v>
          </cell>
          <cell r="M13">
            <v>7.59407407407407</v>
          </cell>
        </row>
        <row r="13">
          <cell r="O13">
            <v>71.3418459100812</v>
          </cell>
          <cell r="P13">
            <v>44</v>
          </cell>
          <cell r="Q13">
            <v>27.3418459100812</v>
          </cell>
          <cell r="R13">
            <v>12</v>
          </cell>
          <cell r="S13">
            <v>0</v>
          </cell>
          <cell r="T13">
            <v>3</v>
          </cell>
          <cell r="U13">
            <v>1</v>
          </cell>
          <cell r="V13">
            <v>12</v>
          </cell>
        </row>
        <row r="14">
          <cell r="B14" t="str">
            <v>外国语学院</v>
          </cell>
          <cell r="C14">
            <v>1332</v>
          </cell>
          <cell r="D14">
            <v>45</v>
          </cell>
          <cell r="E14">
            <v>0</v>
          </cell>
          <cell r="F14">
            <v>0</v>
          </cell>
          <cell r="G14">
            <v>1377</v>
          </cell>
          <cell r="H14">
            <v>1399.5</v>
          </cell>
          <cell r="I14">
            <v>22</v>
          </cell>
          <cell r="J14">
            <v>0.98</v>
          </cell>
          <cell r="K14">
            <v>21.56</v>
          </cell>
          <cell r="L14">
            <v>64.9118738404453</v>
          </cell>
          <cell r="M14">
            <v>32.2748148148148</v>
          </cell>
        </row>
        <row r="14">
          <cell r="O14">
            <v>97.1866886552601</v>
          </cell>
          <cell r="P14">
            <v>84</v>
          </cell>
          <cell r="Q14">
            <v>13.1866886552601</v>
          </cell>
          <cell r="R14">
            <v>9</v>
          </cell>
          <cell r="S14">
            <v>0</v>
          </cell>
          <cell r="T14">
            <v>1</v>
          </cell>
          <cell r="U14">
            <v>1</v>
          </cell>
          <cell r="V14">
            <v>8</v>
          </cell>
        </row>
        <row r="15">
          <cell r="B15" t="str">
            <v>生命科学学院</v>
          </cell>
          <cell r="C15">
            <v>932</v>
          </cell>
          <cell r="D15">
            <v>105</v>
          </cell>
          <cell r="E15">
            <v>56</v>
          </cell>
          <cell r="F15">
            <v>5</v>
          </cell>
          <cell r="G15">
            <v>1098</v>
          </cell>
          <cell r="H15">
            <v>1216.5</v>
          </cell>
          <cell r="I15">
            <v>22</v>
          </cell>
          <cell r="J15">
            <v>0.81</v>
          </cell>
          <cell r="K15">
            <v>17.82</v>
          </cell>
          <cell r="L15">
            <v>68.2659932659933</v>
          </cell>
        </row>
        <row r="15">
          <cell r="O15">
            <v>68.2659932659933</v>
          </cell>
          <cell r="P15">
            <v>61</v>
          </cell>
          <cell r="Q15">
            <v>7.26599326599326</v>
          </cell>
          <cell r="R15">
            <v>23</v>
          </cell>
          <cell r="S15">
            <v>1</v>
          </cell>
          <cell r="T15">
            <v>6</v>
          </cell>
          <cell r="U15">
            <v>3</v>
          </cell>
          <cell r="V15">
            <v>3</v>
          </cell>
        </row>
        <row r="16">
          <cell r="B16" t="str">
            <v>教育学院</v>
          </cell>
          <cell r="C16">
            <v>1322</v>
          </cell>
          <cell r="D16">
            <v>237</v>
          </cell>
          <cell r="E16">
            <v>0</v>
          </cell>
          <cell r="F16">
            <v>2</v>
          </cell>
          <cell r="G16">
            <v>1561</v>
          </cell>
          <cell r="H16">
            <v>1683.5</v>
          </cell>
          <cell r="I16">
            <v>22</v>
          </cell>
          <cell r="J16">
            <v>0.85</v>
          </cell>
          <cell r="K16">
            <v>18.7</v>
          </cell>
          <cell r="L16">
            <v>90.0267379679144</v>
          </cell>
        </row>
        <row r="16">
          <cell r="N16">
            <v>7.23006172839506</v>
          </cell>
          <cell r="O16">
            <v>97.2567996963095</v>
          </cell>
          <cell r="P16">
            <v>56</v>
          </cell>
          <cell r="Q16">
            <v>41.2567996963095</v>
          </cell>
          <cell r="R16">
            <v>16</v>
          </cell>
          <cell r="S16">
            <v>1</v>
          </cell>
          <cell r="T16">
            <v>3</v>
          </cell>
          <cell r="U16">
            <v>1</v>
          </cell>
          <cell r="V16">
            <v>15</v>
          </cell>
        </row>
        <row r="17">
          <cell r="B17" t="str">
            <v>国际教育学院</v>
          </cell>
          <cell r="C17">
            <v>364</v>
          </cell>
          <cell r="D17">
            <v>41</v>
          </cell>
          <cell r="E17">
            <v>0</v>
          </cell>
          <cell r="F17">
            <v>178</v>
          </cell>
          <cell r="G17">
            <v>583</v>
          </cell>
          <cell r="H17">
            <v>959.5</v>
          </cell>
          <cell r="I17">
            <v>22</v>
          </cell>
          <cell r="J17">
            <v>1.14</v>
          </cell>
          <cell r="K17">
            <v>25.08</v>
          </cell>
          <cell r="L17">
            <v>38.2575757575758</v>
          </cell>
        </row>
        <row r="17">
          <cell r="N17">
            <v>0.0923456790123457</v>
          </cell>
          <cell r="O17">
            <v>38.3499214365881</v>
          </cell>
          <cell r="P17">
            <v>23</v>
          </cell>
          <cell r="Q17">
            <v>15.3499214365881</v>
          </cell>
          <cell r="R17">
            <v>16</v>
          </cell>
          <cell r="S17">
            <v>1</v>
          </cell>
          <cell r="T17">
            <v>0</v>
          </cell>
          <cell r="U17">
            <v>0</v>
          </cell>
          <cell r="V17">
            <v>8</v>
          </cell>
        </row>
        <row r="18">
          <cell r="B18" t="str">
            <v>教师教育学院</v>
          </cell>
          <cell r="C18">
            <v>250</v>
          </cell>
          <cell r="D18">
            <v>490</v>
          </cell>
          <cell r="E18">
            <v>0</v>
          </cell>
          <cell r="F18">
            <v>0</v>
          </cell>
          <cell r="G18">
            <v>740</v>
          </cell>
          <cell r="H18">
            <v>985</v>
          </cell>
          <cell r="I18">
            <v>22</v>
          </cell>
          <cell r="J18">
            <v>1.14</v>
          </cell>
          <cell r="K18">
            <v>25.08</v>
          </cell>
          <cell r="L18">
            <v>39.274322169059</v>
          </cell>
        </row>
        <row r="18">
          <cell r="N18">
            <v>3.84632716049383</v>
          </cell>
          <cell r="O18">
            <v>43.1206493295528</v>
          </cell>
          <cell r="P18">
            <v>40</v>
          </cell>
          <cell r="Q18">
            <v>3.12064932955284</v>
          </cell>
          <cell r="R18">
            <v>16</v>
          </cell>
          <cell r="S18">
            <v>0</v>
          </cell>
          <cell r="T18">
            <v>1</v>
          </cell>
          <cell r="U18">
            <v>1</v>
          </cell>
          <cell r="V18">
            <v>2</v>
          </cell>
        </row>
        <row r="19">
          <cell r="B19" t="str">
            <v>经济与管理学院</v>
          </cell>
          <cell r="C19">
            <v>1297</v>
          </cell>
          <cell r="D19">
            <v>108</v>
          </cell>
          <cell r="E19">
            <v>0</v>
          </cell>
          <cell r="F19">
            <v>15</v>
          </cell>
          <cell r="G19">
            <v>1420</v>
          </cell>
          <cell r="H19">
            <v>1504</v>
          </cell>
          <cell r="I19">
            <v>22</v>
          </cell>
          <cell r="J19">
            <v>0.85</v>
          </cell>
          <cell r="K19">
            <v>18.7</v>
          </cell>
          <cell r="L19">
            <v>80.427807486631</v>
          </cell>
        </row>
        <row r="19">
          <cell r="O19">
            <v>80.427807486631</v>
          </cell>
          <cell r="P19">
            <v>64</v>
          </cell>
          <cell r="Q19">
            <v>16.427807486631</v>
          </cell>
          <cell r="R19">
            <v>18</v>
          </cell>
          <cell r="S19">
            <v>0</v>
          </cell>
          <cell r="T19">
            <v>4</v>
          </cell>
          <cell r="U19">
            <v>2</v>
          </cell>
          <cell r="V19">
            <v>10</v>
          </cell>
        </row>
        <row r="20">
          <cell r="B20" t="str">
            <v>文学院</v>
          </cell>
          <cell r="C20">
            <v>1458</v>
          </cell>
          <cell r="D20">
            <v>100</v>
          </cell>
          <cell r="E20">
            <v>61</v>
          </cell>
          <cell r="F20">
            <v>3</v>
          </cell>
          <cell r="G20">
            <v>1622</v>
          </cell>
          <cell r="H20">
            <v>1739</v>
          </cell>
          <cell r="I20">
            <v>22</v>
          </cell>
          <cell r="J20">
            <v>1.1</v>
          </cell>
          <cell r="K20">
            <v>24.2</v>
          </cell>
          <cell r="L20">
            <v>71.8595041322314</v>
          </cell>
        </row>
        <row r="20">
          <cell r="O20">
            <v>71.8595041322314</v>
          </cell>
          <cell r="P20">
            <v>58</v>
          </cell>
          <cell r="Q20">
            <v>13.8595041322314</v>
          </cell>
          <cell r="R20">
            <v>10</v>
          </cell>
          <cell r="S20">
            <v>3</v>
          </cell>
          <cell r="T20">
            <v>5</v>
          </cell>
          <cell r="U20">
            <v>2</v>
          </cell>
          <cell r="V20">
            <v>5</v>
          </cell>
        </row>
        <row r="21">
          <cell r="B21" t="str">
            <v>初等教育学院</v>
          </cell>
          <cell r="C21">
            <v>1213</v>
          </cell>
          <cell r="D21">
            <v>91</v>
          </cell>
          <cell r="E21">
            <v>0</v>
          </cell>
          <cell r="F21">
            <v>1</v>
          </cell>
          <cell r="G21">
            <v>1305</v>
          </cell>
          <cell r="H21">
            <v>1352.5</v>
          </cell>
          <cell r="I21">
            <v>22</v>
          </cell>
          <cell r="J21">
            <v>1.14</v>
          </cell>
          <cell r="K21">
            <v>25.08</v>
          </cell>
          <cell r="L21">
            <v>53.9274322169059</v>
          </cell>
        </row>
        <row r="21">
          <cell r="O21">
            <v>53.9274322169059</v>
          </cell>
          <cell r="P21">
            <v>38</v>
          </cell>
          <cell r="Q21">
            <v>15.9274322169059</v>
          </cell>
          <cell r="R21">
            <v>9</v>
          </cell>
          <cell r="S21">
            <v>1</v>
          </cell>
          <cell r="T21">
            <v>3</v>
          </cell>
          <cell r="U21">
            <v>1</v>
          </cell>
          <cell r="V21">
            <v>7</v>
          </cell>
        </row>
        <row r="22">
          <cell r="B22" t="str">
            <v>心理学院</v>
          </cell>
          <cell r="C22">
            <v>508</v>
          </cell>
          <cell r="D22">
            <v>103</v>
          </cell>
          <cell r="E22">
            <v>0</v>
          </cell>
          <cell r="F22">
            <v>3</v>
          </cell>
          <cell r="G22">
            <v>614</v>
          </cell>
          <cell r="H22">
            <v>671.5</v>
          </cell>
          <cell r="I22">
            <v>22</v>
          </cell>
          <cell r="J22">
            <v>1.14</v>
          </cell>
          <cell r="K22">
            <v>25.08</v>
          </cell>
          <cell r="L22">
            <v>26.774322169059</v>
          </cell>
        </row>
        <row r="22">
          <cell r="N22">
            <v>2.21756172839506</v>
          </cell>
          <cell r="O22">
            <v>28.9918838974541</v>
          </cell>
          <cell r="P22">
            <v>18</v>
          </cell>
          <cell r="Q22">
            <v>10.9918838974541</v>
          </cell>
          <cell r="R22">
            <v>8</v>
          </cell>
          <cell r="S22">
            <v>1</v>
          </cell>
          <cell r="T22">
            <v>3</v>
          </cell>
          <cell r="U22">
            <v>1</v>
          </cell>
          <cell r="V22">
            <v>6</v>
          </cell>
        </row>
        <row r="23">
          <cell r="B23" t="str">
            <v>马克思主义学院</v>
          </cell>
          <cell r="C23">
            <v>348</v>
          </cell>
          <cell r="D23">
            <v>95</v>
          </cell>
          <cell r="E23">
            <v>85</v>
          </cell>
          <cell r="F23">
            <v>3</v>
          </cell>
          <cell r="G23">
            <v>531</v>
          </cell>
          <cell r="H23">
            <v>669.5</v>
          </cell>
          <cell r="I23">
            <v>22</v>
          </cell>
          <cell r="J23">
            <v>1.1</v>
          </cell>
          <cell r="K23">
            <v>24.2</v>
          </cell>
          <cell r="L23">
            <v>27.6652892561983</v>
          </cell>
          <cell r="M23">
            <v>19.6182716049383</v>
          </cell>
        </row>
        <row r="23">
          <cell r="O23">
            <v>67.38</v>
          </cell>
          <cell r="P23">
            <v>45</v>
          </cell>
          <cell r="Q23">
            <v>22.38</v>
          </cell>
          <cell r="R23">
            <v>16</v>
          </cell>
          <cell r="S23">
            <v>0</v>
          </cell>
          <cell r="T23">
            <v>1</v>
          </cell>
          <cell r="U23">
            <v>1</v>
          </cell>
          <cell r="V23">
            <v>15</v>
          </cell>
        </row>
        <row r="24">
          <cell r="B24" t="str">
            <v>数学与统计学院</v>
          </cell>
          <cell r="C24">
            <v>1346</v>
          </cell>
          <cell r="D24">
            <v>97</v>
          </cell>
          <cell r="E24">
            <v>26</v>
          </cell>
          <cell r="F24">
            <v>3</v>
          </cell>
          <cell r="G24">
            <v>1472</v>
          </cell>
          <cell r="H24">
            <v>1552.5</v>
          </cell>
          <cell r="I24">
            <v>22</v>
          </cell>
          <cell r="J24">
            <v>0.81</v>
          </cell>
          <cell r="K24">
            <v>17.82</v>
          </cell>
          <cell r="L24">
            <v>87.1212121212121</v>
          </cell>
        </row>
        <row r="24">
          <cell r="O24">
            <v>87.1212121212121</v>
          </cell>
          <cell r="P24">
            <v>48</v>
          </cell>
          <cell r="Q24">
            <v>39.1212121212121</v>
          </cell>
          <cell r="R24">
            <v>30</v>
          </cell>
          <cell r="S24">
            <v>2</v>
          </cell>
          <cell r="T24">
            <v>3</v>
          </cell>
          <cell r="U24">
            <v>1</v>
          </cell>
          <cell r="V24">
            <v>15</v>
          </cell>
        </row>
        <row r="25">
          <cell r="B25" t="str">
            <v>海南教育改革与发展研究院</v>
          </cell>
        </row>
        <row r="25">
          <cell r="R25">
            <v>2</v>
          </cell>
        </row>
        <row r="25">
          <cell r="V25">
            <v>1</v>
          </cell>
        </row>
        <row r="26">
          <cell r="C26">
            <v>20756</v>
          </cell>
          <cell r="D26">
            <v>2502</v>
          </cell>
          <cell r="E26">
            <v>275</v>
          </cell>
          <cell r="F26">
            <v>299</v>
          </cell>
          <cell r="G26">
            <v>23832</v>
          </cell>
          <cell r="H26">
            <v>25956</v>
          </cell>
        </row>
        <row r="26">
          <cell r="L26">
            <v>1246.1021658988</v>
          </cell>
          <cell r="M26">
            <v>88.4395679012346</v>
          </cell>
          <cell r="N26">
            <v>13.3862962962963</v>
          </cell>
          <cell r="O26">
            <v>1368.02446923519</v>
          </cell>
          <cell r="P26">
            <v>1064</v>
          </cell>
        </row>
        <row r="26">
          <cell r="R26">
            <v>300</v>
          </cell>
          <cell r="S26">
            <v>22</v>
          </cell>
          <cell r="T26">
            <v>55</v>
          </cell>
          <cell r="U26">
            <v>24</v>
          </cell>
          <cell r="V26">
            <v>150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870566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75" zoomScaleNormal="75" workbookViewId="0">
      <selection activeCell="D5" sqref="D5"/>
    </sheetView>
  </sheetViews>
  <sheetFormatPr defaultColWidth="9" defaultRowHeight="38" customHeight="1" outlineLevelCol="7"/>
  <cols>
    <col min="1" max="1" width="8.625" style="1" customWidth="1"/>
    <col min="2" max="2" width="16.125" style="1" customWidth="1"/>
    <col min="3" max="3" width="10" style="1" customWidth="1"/>
    <col min="4" max="4" width="12.2583333333333" style="1" customWidth="1"/>
    <col min="5" max="5" width="79.2583333333333" style="1" customWidth="1"/>
    <col min="6" max="6" width="21.4416666666667" style="1" customWidth="1"/>
    <col min="7" max="7" width="18.7833333333333" style="1" customWidth="1"/>
    <col min="8" max="8" width="22.7916666666667" style="1" customWidth="1"/>
    <col min="9" max="16384" width="9" style="1"/>
  </cols>
  <sheetData>
    <row r="1" customHeight="1" spans="1:1">
      <c r="A1" s="1" t="s">
        <v>0</v>
      </c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52" customHeight="1" spans="1:8">
      <c r="A4" s="5">
        <v>1</v>
      </c>
      <c r="B4" s="5" t="s">
        <v>10</v>
      </c>
      <c r="C4" s="5">
        <f>VLOOKUP(B4,'[1]5-12汇报王校后修改稿、'!$B:$V,21,0)</f>
        <v>15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="1" customFormat="1" ht="52" customHeight="1" spans="1:8">
      <c r="A5" s="5">
        <v>2</v>
      </c>
      <c r="B5" s="5" t="s">
        <v>16</v>
      </c>
      <c r="C5" s="5">
        <f>VLOOKUP(B5,'[1]5-12汇报王校后修改稿、'!$B:$V,21,0)</f>
        <v>15</v>
      </c>
      <c r="D5" s="5" t="s">
        <v>11</v>
      </c>
      <c r="E5" s="5" t="s">
        <v>17</v>
      </c>
      <c r="F5" s="5" t="s">
        <v>18</v>
      </c>
      <c r="G5" s="5" t="s">
        <v>19</v>
      </c>
      <c r="H5" s="5" t="s">
        <v>20</v>
      </c>
    </row>
    <row r="6" s="1" customFormat="1" ht="64" customHeight="1" spans="1:8">
      <c r="A6" s="5">
        <v>3</v>
      </c>
      <c r="B6" s="5" t="s">
        <v>21</v>
      </c>
      <c r="C6" s="5">
        <f>VLOOKUP(B6,'[1]5-12汇报王校后修改稿、'!$B:$V,21,0)</f>
        <v>2</v>
      </c>
      <c r="D6" s="5" t="s">
        <v>11</v>
      </c>
      <c r="E6" s="5" t="s">
        <v>22</v>
      </c>
      <c r="F6" s="5" t="s">
        <v>23</v>
      </c>
      <c r="G6" s="5" t="s">
        <v>24</v>
      </c>
      <c r="H6" s="5" t="s">
        <v>25</v>
      </c>
    </row>
    <row r="7" s="1" customFormat="1" ht="52" customHeight="1" spans="1:8">
      <c r="A7" s="5">
        <v>4</v>
      </c>
      <c r="B7" s="5" t="s">
        <v>26</v>
      </c>
      <c r="C7" s="5">
        <f>VLOOKUP(B7,'[1]5-12汇报王校后修改稿、'!$B:$V,21,0)</f>
        <v>7</v>
      </c>
      <c r="D7" s="5" t="s">
        <v>11</v>
      </c>
      <c r="E7" s="5" t="s">
        <v>27</v>
      </c>
      <c r="F7" s="5" t="s">
        <v>28</v>
      </c>
      <c r="G7" s="5" t="s">
        <v>29</v>
      </c>
      <c r="H7" s="5" t="s">
        <v>30</v>
      </c>
    </row>
    <row r="8" s="1" customFormat="1" ht="52" customHeight="1" spans="1:8">
      <c r="A8" s="5">
        <v>5</v>
      </c>
      <c r="B8" s="5" t="s">
        <v>31</v>
      </c>
      <c r="C8" s="5">
        <f>VLOOKUP(B8,'[1]5-12汇报王校后修改稿、'!$B:$V,21,0)</f>
        <v>6</v>
      </c>
      <c r="D8" s="5" t="s">
        <v>11</v>
      </c>
      <c r="E8" s="5" t="s">
        <v>32</v>
      </c>
      <c r="F8" s="5" t="s">
        <v>33</v>
      </c>
      <c r="G8" s="5" t="s">
        <v>34</v>
      </c>
      <c r="H8" s="5" t="s">
        <v>35</v>
      </c>
    </row>
    <row r="9" s="1" customFormat="1" ht="52" customHeight="1" spans="1:8">
      <c r="A9" s="5">
        <v>6</v>
      </c>
      <c r="B9" s="5" t="s">
        <v>36</v>
      </c>
      <c r="C9" s="5">
        <f>VLOOKUP(B9,'[1]5-12汇报王校后修改稿、'!$B:$V,21,0)</f>
        <v>5</v>
      </c>
      <c r="D9" s="5" t="s">
        <v>11</v>
      </c>
      <c r="E9" s="5" t="s">
        <v>37</v>
      </c>
      <c r="F9" s="5" t="s">
        <v>38</v>
      </c>
      <c r="G9" s="5" t="s">
        <v>39</v>
      </c>
      <c r="H9" s="5" t="s">
        <v>40</v>
      </c>
    </row>
    <row r="10" s="1" customFormat="1" ht="52" customHeight="1" spans="1:8">
      <c r="A10" s="5">
        <v>7</v>
      </c>
      <c r="B10" s="5" t="s">
        <v>41</v>
      </c>
      <c r="C10" s="5">
        <f>VLOOKUP(B10,'[1]5-12汇报王校后修改稿、'!$B:$V,21,0)</f>
        <v>2</v>
      </c>
      <c r="D10" s="5" t="s">
        <v>11</v>
      </c>
      <c r="E10" s="5" t="s">
        <v>42</v>
      </c>
      <c r="F10" s="5" t="s">
        <v>43</v>
      </c>
      <c r="G10" s="5" t="s">
        <v>44</v>
      </c>
      <c r="H10" s="6" t="s">
        <v>45</v>
      </c>
    </row>
    <row r="11" s="1" customFormat="1" ht="52" customHeight="1" spans="1:8">
      <c r="A11" s="5">
        <v>10</v>
      </c>
      <c r="B11" s="5" t="s">
        <v>46</v>
      </c>
      <c r="C11" s="5">
        <f>VLOOKUP(B11,'[1]5-12汇报王校后修改稿、'!$B:$V,21,0)</f>
        <v>10</v>
      </c>
      <c r="D11" s="5" t="s">
        <v>11</v>
      </c>
      <c r="E11" s="5" t="s">
        <v>47</v>
      </c>
      <c r="F11" s="5" t="s">
        <v>48</v>
      </c>
      <c r="G11" s="5" t="s">
        <v>49</v>
      </c>
      <c r="H11" s="5" t="s">
        <v>50</v>
      </c>
    </row>
    <row r="12" s="1" customFormat="1" ht="52" customHeight="1" spans="1:8">
      <c r="A12" s="5">
        <v>11</v>
      </c>
      <c r="B12" s="5" t="s">
        <v>51</v>
      </c>
      <c r="C12" s="5">
        <f>VLOOKUP(B12,'[1]5-12汇报王校后修改稿、'!$B:$V,21,0)</f>
        <v>8</v>
      </c>
      <c r="D12" s="5" t="s">
        <v>11</v>
      </c>
      <c r="E12" s="7" t="s">
        <v>52</v>
      </c>
      <c r="F12" s="5" t="s">
        <v>53</v>
      </c>
      <c r="G12" s="5" t="s">
        <v>54</v>
      </c>
      <c r="H12" s="5" t="s">
        <v>55</v>
      </c>
    </row>
    <row r="13" s="1" customFormat="1" ht="52" customHeight="1" spans="1:8">
      <c r="A13" s="5">
        <v>12</v>
      </c>
      <c r="B13" s="5" t="s">
        <v>56</v>
      </c>
      <c r="C13" s="5">
        <v>6</v>
      </c>
      <c r="D13" s="5" t="s">
        <v>11</v>
      </c>
      <c r="E13" s="5" t="s">
        <v>57</v>
      </c>
      <c r="F13" s="5" t="s">
        <v>58</v>
      </c>
      <c r="G13" s="5" t="s">
        <v>59</v>
      </c>
      <c r="H13" s="5" t="s">
        <v>60</v>
      </c>
    </row>
    <row r="14" s="1" customFormat="1" ht="69" customHeight="1" spans="1:8">
      <c r="A14" s="5">
        <v>13</v>
      </c>
      <c r="B14" s="5" t="s">
        <v>61</v>
      </c>
      <c r="C14" s="5">
        <f>VLOOKUP(B14,'[1]5-12汇报王校后修改稿、'!$B:$V,21,0)</f>
        <v>5</v>
      </c>
      <c r="D14" s="5" t="s">
        <v>11</v>
      </c>
      <c r="E14" s="5" t="s">
        <v>62</v>
      </c>
      <c r="F14" s="5" t="s">
        <v>63</v>
      </c>
      <c r="G14" s="5" t="s">
        <v>64</v>
      </c>
      <c r="H14" s="5" t="s">
        <v>65</v>
      </c>
    </row>
    <row r="15" s="1" customFormat="1" ht="69" customHeight="1" spans="1:8">
      <c r="A15" s="5">
        <v>14</v>
      </c>
      <c r="B15" s="5" t="s">
        <v>66</v>
      </c>
      <c r="C15" s="5">
        <v>9</v>
      </c>
      <c r="D15" s="5" t="s">
        <v>11</v>
      </c>
      <c r="E15" s="5" t="s">
        <v>67</v>
      </c>
      <c r="F15" s="5" t="s">
        <v>68</v>
      </c>
      <c r="G15" s="5" t="s">
        <v>69</v>
      </c>
      <c r="H15" s="5" t="s">
        <v>70</v>
      </c>
    </row>
    <row r="16" s="1" customFormat="1" ht="69" customHeight="1" spans="1:8">
      <c r="A16" s="5">
        <v>15</v>
      </c>
      <c r="B16" s="5" t="s">
        <v>71</v>
      </c>
      <c r="C16" s="5">
        <f>VLOOKUP(B16,'[1]5-12汇报王校后修改稿、'!$B:$V,21,0)</f>
        <v>8</v>
      </c>
      <c r="D16" s="5" t="s">
        <v>11</v>
      </c>
      <c r="E16" s="5" t="s">
        <v>72</v>
      </c>
      <c r="F16" s="5" t="s">
        <v>73</v>
      </c>
      <c r="G16" s="5" t="s">
        <v>74</v>
      </c>
      <c r="H16" s="5" t="s">
        <v>75</v>
      </c>
    </row>
    <row r="17" s="1" customFormat="1" ht="87" customHeight="1" spans="1:8">
      <c r="A17" s="5">
        <v>16</v>
      </c>
      <c r="B17" s="5" t="s">
        <v>76</v>
      </c>
      <c r="C17" s="5">
        <f>VLOOKUP(B17,'[1]5-12汇报王校后修改稿、'!$B:$V,21,0)</f>
        <v>12</v>
      </c>
      <c r="D17" s="5" t="s">
        <v>11</v>
      </c>
      <c r="E17" s="7" t="s">
        <v>77</v>
      </c>
      <c r="F17" s="5" t="s">
        <v>78</v>
      </c>
      <c r="G17" s="5" t="s">
        <v>79</v>
      </c>
      <c r="H17" s="5" t="s">
        <v>80</v>
      </c>
    </row>
    <row r="18" s="1" customFormat="1" ht="87" customHeight="1" spans="1:8">
      <c r="A18" s="5">
        <v>17</v>
      </c>
      <c r="B18" s="5" t="s">
        <v>81</v>
      </c>
      <c r="C18" s="5">
        <f>VLOOKUP(B18,'[1]5-12汇报王校后修改稿、'!$B:$V,21,0)</f>
        <v>10</v>
      </c>
      <c r="D18" s="5" t="s">
        <v>11</v>
      </c>
      <c r="E18" s="5" t="s">
        <v>82</v>
      </c>
      <c r="F18" s="5" t="s">
        <v>83</v>
      </c>
      <c r="G18" s="5" t="s">
        <v>84</v>
      </c>
      <c r="H18" s="5" t="s">
        <v>85</v>
      </c>
    </row>
    <row r="19" s="1" customFormat="1" ht="87" customHeight="1" spans="1:8">
      <c r="A19" s="5">
        <v>18</v>
      </c>
      <c r="B19" s="5" t="s">
        <v>86</v>
      </c>
      <c r="C19" s="5">
        <f>VLOOKUP(B19,'[1]5-12汇报王校后修改稿、'!$B:$V,21,0)</f>
        <v>3</v>
      </c>
      <c r="D19" s="5" t="s">
        <v>11</v>
      </c>
      <c r="E19" s="5" t="s">
        <v>87</v>
      </c>
      <c r="F19" s="5" t="s">
        <v>88</v>
      </c>
      <c r="G19" s="5" t="s">
        <v>89</v>
      </c>
      <c r="H19" s="5" t="s">
        <v>90</v>
      </c>
    </row>
    <row r="20" s="1" customFormat="1" ht="52" customHeight="1" spans="1:8">
      <c r="A20" s="5">
        <v>19</v>
      </c>
      <c r="B20" s="5" t="s">
        <v>91</v>
      </c>
      <c r="C20" s="5">
        <f>VLOOKUP(B20,'[1]5-12汇报王校后修改稿、'!$B:$V,21,0)</f>
        <v>12</v>
      </c>
      <c r="D20" s="5" t="s">
        <v>11</v>
      </c>
      <c r="E20" s="8" t="s">
        <v>92</v>
      </c>
      <c r="F20" s="8" t="s">
        <v>93</v>
      </c>
      <c r="G20" s="8" t="s">
        <v>94</v>
      </c>
      <c r="H20" s="8" t="s">
        <v>95</v>
      </c>
    </row>
    <row r="21" s="1" customFormat="1" ht="52" customHeight="1" spans="1:8">
      <c r="A21" s="5">
        <v>20</v>
      </c>
      <c r="B21" s="5" t="s">
        <v>96</v>
      </c>
      <c r="C21" s="5">
        <f>VLOOKUP(B21,'[1]5-12汇报王校后修改稿、'!$B:$V,21,0)</f>
        <v>3</v>
      </c>
      <c r="D21" s="5" t="s">
        <v>11</v>
      </c>
      <c r="E21" s="8" t="s">
        <v>92</v>
      </c>
      <c r="F21" s="5" t="s">
        <v>93</v>
      </c>
      <c r="G21" s="8" t="s">
        <v>94</v>
      </c>
      <c r="H21" s="5" t="s">
        <v>95</v>
      </c>
    </row>
    <row r="22" s="1" customFormat="1" ht="72" customHeight="1" spans="1:8">
      <c r="A22" s="5">
        <v>21</v>
      </c>
      <c r="B22" s="5" t="s">
        <v>97</v>
      </c>
      <c r="C22" s="5">
        <f>VLOOKUP(B22,'[1]5-12汇报王校后修改稿、'!$B:$V,21,0)</f>
        <v>3</v>
      </c>
      <c r="D22" s="5" t="s">
        <v>11</v>
      </c>
      <c r="E22" s="5" t="s">
        <v>98</v>
      </c>
      <c r="F22" s="5" t="s">
        <v>99</v>
      </c>
      <c r="G22" s="5" t="s">
        <v>100</v>
      </c>
      <c r="H22" s="5" t="s">
        <v>101</v>
      </c>
    </row>
    <row r="23" s="1" customFormat="1" ht="74" customHeight="1" spans="1:8">
      <c r="A23" s="5">
        <v>23</v>
      </c>
      <c r="B23" s="5" t="s">
        <v>102</v>
      </c>
      <c r="C23" s="5">
        <f>VLOOKUP(B23,'[1]5-12汇报王校后修改稿、'!$B:$V,21,0)</f>
        <v>8</v>
      </c>
      <c r="D23" s="5" t="s">
        <v>11</v>
      </c>
      <c r="E23" s="5" t="s">
        <v>103</v>
      </c>
      <c r="F23" s="5" t="s">
        <v>104</v>
      </c>
      <c r="G23" s="5" t="s">
        <v>105</v>
      </c>
      <c r="H23" s="5" t="s">
        <v>106</v>
      </c>
    </row>
    <row r="24" s="1" customFormat="1" customHeight="1" spans="1:8">
      <c r="A24" s="5">
        <v>24</v>
      </c>
      <c r="B24" s="5" t="s">
        <v>107</v>
      </c>
      <c r="C24" s="5">
        <f>VLOOKUP(B24,'[1]5-12汇报王校后修改稿、'!$B:$V,21,0)</f>
        <v>1</v>
      </c>
      <c r="D24" s="5" t="s">
        <v>11</v>
      </c>
      <c r="E24" s="5" t="s">
        <v>108</v>
      </c>
      <c r="F24" s="5" t="s">
        <v>109</v>
      </c>
      <c r="G24" s="5" t="s">
        <v>110</v>
      </c>
      <c r="H24" s="5" t="s">
        <v>111</v>
      </c>
    </row>
    <row r="25" s="2" customFormat="1" customHeight="1" spans="1:8">
      <c r="A25" s="9" t="s">
        <v>112</v>
      </c>
      <c r="B25" s="9"/>
      <c r="C25" s="9">
        <f>SUM(C4:C24)</f>
        <v>150</v>
      </c>
      <c r="D25" s="9"/>
      <c r="E25" s="9"/>
      <c r="F25" s="9"/>
      <c r="G25" s="9"/>
      <c r="H25" s="10"/>
    </row>
    <row r="26" ht="81" customHeight="1" spans="5:5">
      <c r="E26" s="11"/>
    </row>
  </sheetData>
  <autoFilter xmlns:etc="http://www.wps.cn/officeDocument/2017/etCustomData" ref="A3:H25" etc:filterBottomFollowUsedRange="0">
    <extLst/>
  </autoFilter>
  <mergeCells count="1">
    <mergeCell ref="A2:H2"/>
  </mergeCells>
  <hyperlinks>
    <hyperlink ref="H10" r:id="rId1" display="1287056637@qq.com"/>
  </hyperlinks>
  <pageMargins left="0.75" right="0.75" top="1" bottom="1" header="0.5" footer="0.5"/>
  <pageSetup paperSize="8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Administrator</cp:lastModifiedBy>
  <dcterms:created xsi:type="dcterms:W3CDTF">2025-04-03T03:31:00Z</dcterms:created>
  <dcterms:modified xsi:type="dcterms:W3CDTF">2025-08-08T02:55:04Z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567BB85F7F794C338CEB2E60A44E060D_13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