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<sst xmlns="http://schemas.openxmlformats.org/spreadsheetml/2006/main" count="219" uniqueCount="87">
  <si>
    <t>附表1</t>
  </si>
  <si>
    <t>贵州省2026年“特岗计划”岗位计划表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</si>
  <si>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</si>
  <si>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</si>
  <si>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</si>
  <si>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</si>
  <si>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</si>
  <si>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</si>
  <si>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</si>
  <si>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</si>
  <si>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</si>
  <si>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</si>
  <si>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</si>
  <si>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</si>
  <si>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</si>
  <si>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外语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</si>
  <si>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</si>
  <si>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</si>
  <si>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</si>
  <si>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</si>
  <si>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</si>
  <si>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</si>
  <si>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</si>
  <si>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</si>
  <si>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</si>
  <si>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</si>
  <si>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</si>
  <si>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</si>
  <si>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</si>
  <si>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音乐</t>
  </si>
  <si>
    <t>美术</t>
  </si>
  <si>
    <t>舞蹈</t>
  </si>
  <si>
    <t>贵阳市</t>
  </si>
  <si>
    <t>初中</t>
  </si>
  <si>
    <t>小学</t>
  </si>
  <si>
    <t>花溪区</t>
  </si>
  <si>
    <t>外语为英语</t>
  </si>
  <si>
    <t>乌当区</t>
  </si>
  <si>
    <t>遵义市</t>
  </si>
  <si>
    <t>红花岗区</t>
  </si>
  <si>
    <t>汇川区</t>
  </si>
  <si>
    <t>播州区</t>
  </si>
  <si>
    <t>新蒲新区</t>
  </si>
  <si>
    <t>习水县</t>
  </si>
  <si>
    <t>1、2、3、4</t>
  </si>
  <si>
    <t>六盘水区</t>
  </si>
  <si>
    <t>盘州市</t>
  </si>
  <si>
    <t>水城区</t>
  </si>
  <si>
    <t>1、3</t>
  </si>
  <si>
    <t>钟山区</t>
  </si>
  <si>
    <t>安顺市</t>
  </si>
  <si>
    <t>西秀区</t>
  </si>
  <si>
    <t>普定县</t>
  </si>
  <si>
    <t>镇宁自治县</t>
  </si>
  <si>
    <t>安顺经济技术开发区</t>
  </si>
  <si>
    <t>毕节市</t>
  </si>
  <si>
    <t>大方县</t>
  </si>
  <si>
    <t>黔西市</t>
  </si>
  <si>
    <t>织金县</t>
  </si>
  <si>
    <t>纳雍县</t>
  </si>
  <si>
    <t>黔东南州</t>
  </si>
  <si>
    <t>黎平县</t>
  </si>
  <si>
    <t>1、2、3</t>
  </si>
  <si>
    <t>岑巩县</t>
  </si>
  <si>
    <t>1、2</t>
  </si>
  <si>
    <t>榕江县</t>
  </si>
  <si>
    <t>1、2、3、5</t>
  </si>
  <si>
    <t>天柱县</t>
  </si>
  <si>
    <t>镇远县</t>
  </si>
  <si>
    <t>雷山县</t>
  </si>
  <si>
    <t>从江县</t>
  </si>
  <si>
    <t>凯里市</t>
  </si>
  <si>
    <t>丹寨县</t>
  </si>
  <si>
    <t>台江县</t>
  </si>
  <si>
    <t>剑河县</t>
  </si>
  <si>
    <t>1、2、5</t>
  </si>
  <si>
    <t>黔南州</t>
  </si>
  <si>
    <t>龙里县</t>
  </si>
  <si>
    <t>惠水县</t>
  </si>
  <si>
    <t>长顺县</t>
  </si>
  <si>
    <t>1，2</t>
  </si>
  <si>
    <t>黔西南州</t>
  </si>
  <si>
    <t>安龙县</t>
  </si>
  <si>
    <t>册亨县</t>
  </si>
  <si>
    <t>1、2、3、4、5</t>
  </si>
  <si>
    <t>全省汇总</t>
  </si>
  <si>
    <t>注： 1.设岗县类型编号：1——连片特殊困难地区和三区三州县；2——国贫县；3——原“两基”攻坚县；4——少数民族自治州、边境县、少数民族自治县和少小民族县；5——省贫县；0——其他。
          2.表中：外语含“英语”“俄语”“日语”；艺术含“音乐”“美术”“舞蹈”“戏剧”“影视”。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</si>
</sst>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2"/>
      <color theme="1"/>
      <name val="宋体"/>
      <charset val="134"/>
      <scheme val="minor"/>
    </font>
    <font>
      <b/>
      <sz val="10"/>
      <color theme="1"/>
      <name val="方正仿宋_GBK"/>
      <charset val="134"/>
    </font>
    <font>
      <sz val="20"/>
      <color theme="1"/>
      <name val="方正小标宋简体"/>
      <charset val="134"/>
    </font>
    <font>
      <sz val="10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方正仿宋_GBK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11" fillId="3" borderId="6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0" xfId="49"/>
    <cellStyle name="常规_Sheet1_6" xfId="50"/>
    <cellStyle name="常规_Sheet1_8" xfId="51"/>
    <cellStyle name="常规_Sheet1_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92"/>
  <sheetViews>
    <sheetView tabSelected="1" view="pageBreakPreview" zoomScaleNormal="100" workbookViewId="0">
      <selection activeCell="S12" sqref="S12"/>
    </sheetView>
  </sheetViews>
  <sheetFormatPr defaultColWidth="10" defaultRowHeight="13"/>
  <cols>
    <col min="1" max="1" width="5.86363636363636" style="1" customWidth="1"/>
    <col min="2" max="2" width="17.3636363636364" style="1" customWidth="1"/>
    <col min="3" max="3" width="10.3363636363636" style="1" customWidth="1"/>
    <col min="4" max="4" width="9.02727272727273" style="4" customWidth="1"/>
    <col min="5" max="5" width="5.69090909090909" style="1" customWidth="1"/>
    <col min="6" max="6" width="7.89090909090909" style="4" customWidth="1"/>
    <col min="7" max="24" width="5.69090909090909" style="1" customWidth="1"/>
    <col min="25" max="25" width="14.1818181818182" style="1" customWidth="1"/>
    <col min="26" max="26" width="14.9090909090909" style="1" customWidth="1"/>
    <col min="27" max="27" width="11.7272727272727" style="1" customWidth="1"/>
    <col min="28" max="28" width="10.3272727272727" style="1" customWidth="1"/>
    <col min="29" max="16384" width="10" style="1"/>
  </cols>
  <sheetData>
    <row r="1" spans="1:27">
      <c r="A1" s="1" t="s">
        <v>0</v>
      </c>
    </row>
    <row r="2" s="1" customFormat="1" ht="37" customHeight="1" spans="1:2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="1" customFormat="1" ht="27" spans="1:27">
      <c r="A3" s="6" t="s">
        <v>2</v>
      </c>
      <c r="B3" s="7" t="s">
        <v>3</v>
      </c>
      <c r="C3" s="6" t="s">
        <v>4</v>
      </c>
      <c r="D3" s="8" t="s">
        <v>5</v>
      </c>
      <c r="E3" s="9"/>
      <c r="F3" s="9"/>
      <c r="G3" s="9"/>
      <c r="H3" s="9"/>
      <c r="I3" s="9"/>
      <c r="J3" s="10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1"/>
      <c r="Y3" s="12" t="s">
        <v>6</v>
      </c>
      <c r="Z3" s="6" t="s">
        <v>7</v>
      </c>
      <c r="AA3" s="13" t="s">
        <v>8</v>
      </c>
    </row>
    <row r="4" s="1" customFormat="1" ht="13.5" spans="1:27">
      <c r="A4" s="14"/>
      <c r="B4" s="15"/>
      <c r="C4" s="14"/>
      <c r="D4" s="6" t="s">
        <v>9</v>
      </c>
      <c r="E4" s="13" t="s">
        <v>10</v>
      </c>
      <c r="F4" s="13" t="s">
        <v>11</v>
      </c>
      <c r="G4" s="6" t="s">
        <v>12</v>
      </c>
      <c r="H4" s="13" t="s">
        <v>13</v>
      </c>
      <c r="I4" s="13" t="s">
        <v>14</v>
      </c>
      <c r="J4" s="16" t="s">
        <v>15</v>
      </c>
      <c r="K4" s="13" t="s">
        <v>16</v>
      </c>
      <c r="L4" s="13" t="s">
        <v>17</v>
      </c>
      <c r="M4" s="13" t="s">
        <v>18</v>
      </c>
      <c r="N4" s="13" t="s">
        <v>19</v>
      </c>
      <c r="O4" s="13" t="s">
        <v>20</v>
      </c>
      <c r="P4" s="13" t="s">
        <v>21</v>
      </c>
      <c r="Q4" s="6" t="s">
        <v>22</v>
      </c>
      <c r="R4" s="6" t="s">
        <v>23</v>
      </c>
      <c r="S4" s="17" t="s">
        <v>24</v>
      </c>
      <c r="T4" s="18"/>
      <c r="U4" s="19"/>
      <c r="V4" s="6" t="s">
        <v>25</v>
      </c>
      <c r="W4" s="6" t="s">
        <v>26</v>
      </c>
      <c r="X4" s="6" t="s">
        <v>27</v>
      </c>
      <c r="Y4" s="13" t="s">
        <v>28</v>
      </c>
      <c r="Z4" s="14"/>
      <c r="AA4" s="20"/>
    </row>
    <row r="5" s="1" customFormat="1" ht="31" customHeight="1" spans="1:27">
      <c r="A5" s="14"/>
      <c r="B5" s="15"/>
      <c r="C5" s="14"/>
      <c r="D5" s="21"/>
      <c r="E5" s="22"/>
      <c r="F5" s="22"/>
      <c r="G5" s="21"/>
      <c r="H5" s="22"/>
      <c r="I5" s="22"/>
      <c r="J5" s="23"/>
      <c r="K5" s="22"/>
      <c r="L5" s="22"/>
      <c r="M5" s="22"/>
      <c r="N5" s="22"/>
      <c r="O5" s="22"/>
      <c r="P5" s="22"/>
      <c r="Q5" s="21"/>
      <c r="R5" s="21"/>
      <c r="S5" s="12" t="s">
        <v>29</v>
      </c>
      <c r="T5" s="12" t="s">
        <v>30</v>
      </c>
      <c r="U5" s="12" t="s">
        <v>31</v>
      </c>
      <c r="V5" s="21"/>
      <c r="W5" s="21"/>
      <c r="X5" s="21"/>
      <c r="Y5" s="20"/>
      <c r="Z5" s="14"/>
      <c r="AA5" s="22"/>
    </row>
    <row r="6" s="1" customFormat="1" ht="16" customHeight="1" spans="1:27">
      <c r="A6" s="24" t="s">
        <v>32</v>
      </c>
      <c r="B6" s="25"/>
      <c r="C6" s="26">
        <v>41</v>
      </c>
      <c r="D6" s="26">
        <v>41</v>
      </c>
      <c r="E6" s="27" t="s">
        <v>33</v>
      </c>
      <c r="F6" s="28">
        <v>13</v>
      </c>
      <c r="G6" s="28">
        <f>G8+G10</f>
        <v>0</v>
      </c>
      <c r="H6" s="28">
        <f t="shared" ref="H6:X6" si="0">H8+H10</f>
        <v>2</v>
      </c>
      <c r="I6" s="28">
        <f t="shared" si="0"/>
        <v>4</v>
      </c>
      <c r="J6" s="28">
        <f t="shared" si="0"/>
        <v>0</v>
      </c>
      <c r="K6" s="28">
        <f t="shared" si="0"/>
        <v>1</v>
      </c>
      <c r="L6" s="28">
        <f t="shared" si="0"/>
        <v>0</v>
      </c>
      <c r="M6" s="28">
        <f t="shared" si="0"/>
        <v>0</v>
      </c>
      <c r="N6" s="28">
        <f t="shared" si="0"/>
        <v>1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3</v>
      </c>
      <c r="S6" s="28">
        <f t="shared" si="0"/>
        <v>1</v>
      </c>
      <c r="T6" s="28">
        <f t="shared" si="0"/>
        <v>1</v>
      </c>
      <c r="U6" s="28">
        <f t="shared" si="0"/>
        <v>0</v>
      </c>
      <c r="V6" s="28">
        <f t="shared" si="0"/>
        <v>0</v>
      </c>
      <c r="W6" s="28">
        <f t="shared" si="0"/>
        <v>0</v>
      </c>
      <c r="X6" s="28">
        <f t="shared" si="0"/>
        <v>0</v>
      </c>
      <c r="Y6" s="26"/>
      <c r="Z6" s="29"/>
      <c r="AA6" s="30"/>
    </row>
    <row r="7" s="1" customFormat="1" ht="16" customHeight="1" spans="1:27">
      <c r="A7" s="31"/>
      <c r="B7" s="32"/>
      <c r="C7" s="33"/>
      <c r="D7" s="33"/>
      <c r="E7" s="27" t="s">
        <v>34</v>
      </c>
      <c r="F7" s="28">
        <v>28</v>
      </c>
      <c r="G7" s="28">
        <f>G9+G11</f>
        <v>1</v>
      </c>
      <c r="H7" s="28">
        <f t="shared" ref="H7:X7" si="1">H9+H11</f>
        <v>7</v>
      </c>
      <c r="I7" s="28">
        <f t="shared" si="1"/>
        <v>8</v>
      </c>
      <c r="J7" s="28">
        <f t="shared" si="1"/>
        <v>4</v>
      </c>
      <c r="K7" s="28">
        <f t="shared" si="1"/>
        <v>0</v>
      </c>
      <c r="L7" s="28">
        <f t="shared" si="1"/>
        <v>0</v>
      </c>
      <c r="M7" s="28">
        <f t="shared" si="1"/>
        <v>5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28">
        <f t="shared" si="1"/>
        <v>0</v>
      </c>
      <c r="R7" s="28">
        <f t="shared" si="1"/>
        <v>0</v>
      </c>
      <c r="S7" s="28">
        <f t="shared" si="1"/>
        <v>0</v>
      </c>
      <c r="T7" s="28">
        <f t="shared" si="1"/>
        <v>0</v>
      </c>
      <c r="U7" s="28">
        <f t="shared" si="1"/>
        <v>0</v>
      </c>
      <c r="V7" s="28">
        <f t="shared" si="1"/>
        <v>0</v>
      </c>
      <c r="W7" s="28">
        <f t="shared" si="1"/>
        <v>0</v>
      </c>
      <c r="X7" s="28">
        <f t="shared" si="1"/>
        <v>3</v>
      </c>
      <c r="Y7" s="33"/>
      <c r="Z7" s="29"/>
      <c r="AA7" s="30"/>
    </row>
    <row r="8" s="1" customFormat="1" ht="16" customHeight="1" spans="1:27">
      <c r="A8" s="34">
        <v>1</v>
      </c>
      <c r="B8" s="35" t="s">
        <v>35</v>
      </c>
      <c r="C8" s="36">
        <v>20</v>
      </c>
      <c r="D8" s="36">
        <v>20</v>
      </c>
      <c r="E8" s="37" t="s">
        <v>33</v>
      </c>
      <c r="F8" s="38">
        <v>7</v>
      </c>
      <c r="G8" s="38"/>
      <c r="H8" s="38">
        <v>1</v>
      </c>
      <c r="I8" s="38">
        <v>3</v>
      </c>
      <c r="J8" s="38"/>
      <c r="K8" s="38"/>
      <c r="L8" s="38"/>
      <c r="M8" s="38"/>
      <c r="N8" s="38">
        <v>1</v>
      </c>
      <c r="O8" s="38"/>
      <c r="P8" s="38"/>
      <c r="Q8" s="38"/>
      <c r="R8" s="38">
        <v>1</v>
      </c>
      <c r="S8" s="38">
        <v>1</v>
      </c>
      <c r="T8" s="38"/>
      <c r="U8" s="38"/>
      <c r="V8" s="38"/>
      <c r="W8" s="38"/>
      <c r="X8" s="38"/>
      <c r="Y8" s="39"/>
      <c r="Z8" s="39">
        <v>5</v>
      </c>
      <c r="AA8" s="37"/>
    </row>
    <row r="9" s="1" customFormat="1" ht="16" customHeight="1" spans="1:27">
      <c r="A9" s="34"/>
      <c r="B9" s="40"/>
      <c r="C9" s="36"/>
      <c r="D9" s="36"/>
      <c r="E9" s="37" t="s">
        <v>34</v>
      </c>
      <c r="F9" s="38">
        <v>13</v>
      </c>
      <c r="G9" s="38"/>
      <c r="H9" s="38">
        <v>4</v>
      </c>
      <c r="I9" s="38">
        <v>3</v>
      </c>
      <c r="J9" s="38">
        <v>1</v>
      </c>
      <c r="K9" s="38"/>
      <c r="L9" s="38"/>
      <c r="M9" s="38">
        <v>2</v>
      </c>
      <c r="N9" s="38"/>
      <c r="O9" s="38"/>
      <c r="P9" s="38"/>
      <c r="Q9" s="38"/>
      <c r="R9" s="38"/>
      <c r="S9" s="38"/>
      <c r="T9" s="38"/>
      <c r="U9" s="38"/>
      <c r="V9" s="38"/>
      <c r="W9" s="38"/>
      <c r="X9" s="38">
        <v>3</v>
      </c>
      <c r="Y9" s="41"/>
      <c r="Z9" s="41"/>
      <c r="AA9" s="37" t="s">
        <v>36</v>
      </c>
    </row>
    <row r="10" s="1" customFormat="1" ht="16" customHeight="1" spans="1:27">
      <c r="A10" s="34">
        <v>2</v>
      </c>
      <c r="B10" s="35" t="s">
        <v>37</v>
      </c>
      <c r="C10" s="36">
        <v>21</v>
      </c>
      <c r="D10" s="36">
        <v>21</v>
      </c>
      <c r="E10" s="37" t="s">
        <v>33</v>
      </c>
      <c r="F10" s="38">
        <v>6</v>
      </c>
      <c r="G10" s="38"/>
      <c r="H10" s="38">
        <v>1</v>
      </c>
      <c r="I10" s="38">
        <v>1</v>
      </c>
      <c r="J10" s="38"/>
      <c r="K10" s="38">
        <v>1</v>
      </c>
      <c r="L10" s="38"/>
      <c r="M10" s="38"/>
      <c r="N10" s="38"/>
      <c r="O10" s="38"/>
      <c r="P10" s="38"/>
      <c r="Q10" s="38"/>
      <c r="R10" s="38">
        <v>2</v>
      </c>
      <c r="S10" s="38"/>
      <c r="T10" s="38">
        <v>1</v>
      </c>
      <c r="U10" s="38"/>
      <c r="V10" s="38"/>
      <c r="W10" s="38"/>
      <c r="X10" s="38"/>
      <c r="Y10" s="39"/>
      <c r="Z10" s="42">
        <v>5</v>
      </c>
      <c r="AA10" s="37"/>
    </row>
    <row r="11" s="1" customFormat="1" ht="16" customHeight="1" spans="1:27">
      <c r="A11" s="34"/>
      <c r="B11" s="40"/>
      <c r="C11" s="36"/>
      <c r="D11" s="36"/>
      <c r="E11" s="37" t="s">
        <v>34</v>
      </c>
      <c r="F11" s="38">
        <v>15</v>
      </c>
      <c r="G11" s="38">
        <v>1</v>
      </c>
      <c r="H11" s="38">
        <v>3</v>
      </c>
      <c r="I11" s="38">
        <v>5</v>
      </c>
      <c r="J11" s="38">
        <v>3</v>
      </c>
      <c r="K11" s="38"/>
      <c r="L11" s="38"/>
      <c r="M11" s="38">
        <v>3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41"/>
      <c r="Z11" s="43"/>
      <c r="AA11" s="37" t="s">
        <v>36</v>
      </c>
    </row>
    <row r="12" s="1" customFormat="1" ht="16" customHeight="1" spans="1:27">
      <c r="A12" s="44" t="s">
        <v>38</v>
      </c>
      <c r="B12" s="45"/>
      <c r="C12" s="46">
        <v>291</v>
      </c>
      <c r="D12" s="46">
        <v>291</v>
      </c>
      <c r="E12" s="47" t="s">
        <v>33</v>
      </c>
      <c r="F12" s="28">
        <v>178</v>
      </c>
      <c r="G12" s="28">
        <f>G14+G16+G18+G20+G22</f>
        <v>12</v>
      </c>
      <c r="H12" s="28">
        <f t="shared" ref="H12:X12" si="2">H14+H16+H18+H20+H22</f>
        <v>29</v>
      </c>
      <c r="I12" s="28">
        <f t="shared" si="2"/>
        <v>21</v>
      </c>
      <c r="J12" s="28">
        <f t="shared" si="2"/>
        <v>37</v>
      </c>
      <c r="K12" s="28">
        <f t="shared" si="2"/>
        <v>9</v>
      </c>
      <c r="L12" s="28">
        <f t="shared" si="2"/>
        <v>6</v>
      </c>
      <c r="M12" s="28">
        <f t="shared" si="2"/>
        <v>0</v>
      </c>
      <c r="N12" s="28">
        <f t="shared" si="2"/>
        <v>13</v>
      </c>
      <c r="O12" s="28">
        <f t="shared" si="2"/>
        <v>8</v>
      </c>
      <c r="P12" s="28">
        <f t="shared" si="2"/>
        <v>9</v>
      </c>
      <c r="Q12" s="28">
        <f t="shared" si="2"/>
        <v>2</v>
      </c>
      <c r="R12" s="28">
        <f t="shared" si="2"/>
        <v>14</v>
      </c>
      <c r="S12" s="28">
        <f t="shared" si="2"/>
        <v>9</v>
      </c>
      <c r="T12" s="28">
        <f t="shared" si="2"/>
        <v>4</v>
      </c>
      <c r="U12" s="28">
        <f t="shared" si="2"/>
        <v>0</v>
      </c>
      <c r="V12" s="28">
        <f t="shared" si="2"/>
        <v>0</v>
      </c>
      <c r="W12" s="28">
        <f t="shared" si="2"/>
        <v>0</v>
      </c>
      <c r="X12" s="28">
        <f t="shared" si="2"/>
        <v>5</v>
      </c>
      <c r="Y12" s="46"/>
      <c r="Z12" s="46"/>
      <c r="AA12" s="46"/>
    </row>
    <row r="13" s="1" customFormat="1" ht="16" customHeight="1" spans="1:27">
      <c r="A13" s="48"/>
      <c r="B13" s="49"/>
      <c r="C13" s="46"/>
      <c r="D13" s="46"/>
      <c r="E13" s="47" t="s">
        <v>34</v>
      </c>
      <c r="F13" s="28">
        <v>113</v>
      </c>
      <c r="G13" s="28">
        <f t="shared" ref="G13:X13" si="3">G15+G17+G19+G21+G23</f>
        <v>0</v>
      </c>
      <c r="H13" s="28">
        <f t="shared" si="3"/>
        <v>36</v>
      </c>
      <c r="I13" s="28">
        <f t="shared" si="3"/>
        <v>18</v>
      </c>
      <c r="J13" s="28">
        <f t="shared" si="3"/>
        <v>21</v>
      </c>
      <c r="K13" s="28">
        <f t="shared" si="3"/>
        <v>0</v>
      </c>
      <c r="L13" s="28">
        <f t="shared" si="3"/>
        <v>0</v>
      </c>
      <c r="M13" s="28">
        <f t="shared" si="3"/>
        <v>2</v>
      </c>
      <c r="N13" s="28">
        <f t="shared" si="3"/>
        <v>0</v>
      </c>
      <c r="O13" s="28">
        <f t="shared" si="3"/>
        <v>0</v>
      </c>
      <c r="P13" s="28">
        <f t="shared" si="3"/>
        <v>0</v>
      </c>
      <c r="Q13" s="28">
        <f t="shared" si="3"/>
        <v>4</v>
      </c>
      <c r="R13" s="28">
        <f t="shared" si="3"/>
        <v>14</v>
      </c>
      <c r="S13" s="28">
        <f t="shared" si="3"/>
        <v>11</v>
      </c>
      <c r="T13" s="28">
        <f t="shared" si="3"/>
        <v>5</v>
      </c>
      <c r="U13" s="28">
        <f t="shared" si="3"/>
        <v>0</v>
      </c>
      <c r="V13" s="28">
        <f t="shared" si="3"/>
        <v>0</v>
      </c>
      <c r="W13" s="28">
        <f t="shared" si="3"/>
        <v>0</v>
      </c>
      <c r="X13" s="28">
        <f t="shared" si="3"/>
        <v>2</v>
      </c>
      <c r="Y13" s="46"/>
      <c r="Z13" s="46"/>
      <c r="AA13" s="46"/>
    </row>
    <row r="14" s="1" customFormat="1" ht="16" customHeight="1" spans="1:27">
      <c r="A14" s="50">
        <v>3</v>
      </c>
      <c r="B14" s="35" t="s">
        <v>39</v>
      </c>
      <c r="C14" s="36">
        <v>81</v>
      </c>
      <c r="D14" s="36">
        <v>81</v>
      </c>
      <c r="E14" s="37" t="s">
        <v>33</v>
      </c>
      <c r="F14" s="38">
        <v>17</v>
      </c>
      <c r="G14" s="38">
        <v>2</v>
      </c>
      <c r="H14" s="38">
        <v>3</v>
      </c>
      <c r="I14" s="38">
        <v>1</v>
      </c>
      <c r="J14" s="38">
        <v>4</v>
      </c>
      <c r="K14" s="38">
        <v>1</v>
      </c>
      <c r="L14" s="38">
        <v>2</v>
      </c>
      <c r="M14" s="38"/>
      <c r="N14" s="38">
        <v>1</v>
      </c>
      <c r="O14" s="38"/>
      <c r="P14" s="38"/>
      <c r="Q14" s="38"/>
      <c r="R14" s="38"/>
      <c r="S14" s="38">
        <v>2</v>
      </c>
      <c r="T14" s="38">
        <v>1</v>
      </c>
      <c r="U14" s="38"/>
      <c r="V14" s="38"/>
      <c r="W14" s="38"/>
      <c r="X14" s="38"/>
      <c r="Y14" s="39"/>
      <c r="Z14" s="38">
        <v>0</v>
      </c>
      <c r="AA14" s="37" t="s">
        <v>36</v>
      </c>
    </row>
    <row r="15" ht="16" customHeight="1" spans="1:27">
      <c r="A15" s="51"/>
      <c r="B15" s="40"/>
      <c r="C15" s="36"/>
      <c r="D15" s="36"/>
      <c r="E15" s="37" t="s">
        <v>34</v>
      </c>
      <c r="F15" s="38">
        <v>64</v>
      </c>
      <c r="G15" s="38"/>
      <c r="H15" s="38">
        <v>22</v>
      </c>
      <c r="I15" s="38">
        <v>11</v>
      </c>
      <c r="J15" s="38">
        <v>9</v>
      </c>
      <c r="K15" s="38"/>
      <c r="L15" s="38"/>
      <c r="M15" s="38">
        <v>2</v>
      </c>
      <c r="N15" s="38"/>
      <c r="O15" s="38"/>
      <c r="P15" s="38"/>
      <c r="Q15" s="38">
        <v>3</v>
      </c>
      <c r="R15" s="38">
        <v>7</v>
      </c>
      <c r="S15" s="38">
        <v>6</v>
      </c>
      <c r="T15" s="38">
        <v>3</v>
      </c>
      <c r="U15" s="38"/>
      <c r="V15" s="38"/>
      <c r="W15" s="38"/>
      <c r="X15" s="38">
        <v>1</v>
      </c>
      <c r="Y15" s="41"/>
      <c r="Z15" s="38"/>
      <c r="AA15" s="37" t="s">
        <v>36</v>
      </c>
    </row>
    <row r="16" ht="16" customHeight="1" spans="1:27">
      <c r="A16" s="50">
        <v>4</v>
      </c>
      <c r="B16" s="35" t="s">
        <v>40</v>
      </c>
      <c r="C16" s="36">
        <v>50</v>
      </c>
      <c r="D16" s="36">
        <v>50</v>
      </c>
      <c r="E16" s="37" t="s">
        <v>33</v>
      </c>
      <c r="F16" s="38">
        <f t="shared" ref="F14:F17" si="4">SUM(G16:V16)</f>
        <v>25</v>
      </c>
      <c r="G16" s="38">
        <v>1</v>
      </c>
      <c r="H16" s="38">
        <v>4</v>
      </c>
      <c r="I16" s="38">
        <v>3</v>
      </c>
      <c r="J16" s="38">
        <v>5</v>
      </c>
      <c r="K16" s="38"/>
      <c r="L16" s="38"/>
      <c r="M16" s="38"/>
      <c r="N16" s="38">
        <v>3</v>
      </c>
      <c r="O16" s="38"/>
      <c r="P16" s="38">
        <v>2</v>
      </c>
      <c r="Q16" s="38"/>
      <c r="R16" s="38">
        <v>4</v>
      </c>
      <c r="S16" s="38">
        <v>3</v>
      </c>
      <c r="T16" s="38"/>
      <c r="U16" s="38"/>
      <c r="V16" s="38"/>
      <c r="W16" s="38"/>
      <c r="X16" s="38"/>
      <c r="Y16" s="39"/>
      <c r="Z16" s="52">
        <v>0</v>
      </c>
      <c r="AA16" s="37" t="s">
        <v>36</v>
      </c>
    </row>
    <row r="17" ht="16" customHeight="1" spans="1:27">
      <c r="A17" s="51"/>
      <c r="B17" s="40"/>
      <c r="C17" s="36"/>
      <c r="D17" s="36"/>
      <c r="E17" s="37" t="s">
        <v>34</v>
      </c>
      <c r="F17" s="38">
        <f t="shared" si="4"/>
        <v>25</v>
      </c>
      <c r="G17" s="38"/>
      <c r="H17" s="38">
        <v>4</v>
      </c>
      <c r="I17" s="38">
        <v>2</v>
      </c>
      <c r="J17" s="38">
        <v>4</v>
      </c>
      <c r="K17" s="38"/>
      <c r="L17" s="38"/>
      <c r="M17" s="38"/>
      <c r="N17" s="38"/>
      <c r="O17" s="38"/>
      <c r="P17" s="38"/>
      <c r="Q17" s="38">
        <v>1</v>
      </c>
      <c r="R17" s="38">
        <v>7</v>
      </c>
      <c r="S17" s="38">
        <v>5</v>
      </c>
      <c r="T17" s="38">
        <v>2</v>
      </c>
      <c r="U17" s="38"/>
      <c r="V17" s="38"/>
      <c r="W17" s="38"/>
      <c r="X17" s="38"/>
      <c r="Y17" s="41"/>
      <c r="Z17" s="53"/>
      <c r="AA17" s="37" t="s">
        <v>36</v>
      </c>
    </row>
    <row r="18" ht="16" customHeight="1" spans="1:27">
      <c r="A18" s="50">
        <v>5</v>
      </c>
      <c r="B18" s="35" t="s">
        <v>41</v>
      </c>
      <c r="C18" s="36">
        <v>90</v>
      </c>
      <c r="D18" s="36">
        <v>90</v>
      </c>
      <c r="E18" s="37" t="s">
        <v>33</v>
      </c>
      <c r="F18" s="38">
        <v>76</v>
      </c>
      <c r="G18" s="38">
        <v>6</v>
      </c>
      <c r="H18" s="38">
        <v>12</v>
      </c>
      <c r="I18" s="38">
        <v>9</v>
      </c>
      <c r="J18" s="38">
        <v>14</v>
      </c>
      <c r="K18" s="38">
        <v>6</v>
      </c>
      <c r="L18" s="38">
        <v>2</v>
      </c>
      <c r="M18" s="38"/>
      <c r="N18" s="38">
        <v>6</v>
      </c>
      <c r="O18" s="38">
        <v>6</v>
      </c>
      <c r="P18" s="38">
        <v>5</v>
      </c>
      <c r="Q18" s="38">
        <v>1</v>
      </c>
      <c r="R18" s="38">
        <v>5</v>
      </c>
      <c r="S18" s="38">
        <v>1</v>
      </c>
      <c r="T18" s="38">
        <v>1</v>
      </c>
      <c r="U18" s="38"/>
      <c r="V18" s="38"/>
      <c r="W18" s="38"/>
      <c r="X18" s="38">
        <v>2</v>
      </c>
      <c r="Y18" s="39"/>
      <c r="Z18" s="39">
        <v>3</v>
      </c>
      <c r="AA18" s="37" t="s">
        <v>36</v>
      </c>
    </row>
    <row r="19" ht="16" customHeight="1" spans="1:27">
      <c r="A19" s="51"/>
      <c r="B19" s="40"/>
      <c r="C19" s="36"/>
      <c r="D19" s="36"/>
      <c r="E19" s="37" t="s">
        <v>34</v>
      </c>
      <c r="F19" s="38">
        <v>14</v>
      </c>
      <c r="G19" s="38"/>
      <c r="H19" s="38">
        <v>5</v>
      </c>
      <c r="I19" s="38">
        <v>2</v>
      </c>
      <c r="J19" s="38">
        <v>7</v>
      </c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41"/>
      <c r="Z19" s="41"/>
      <c r="AA19" s="37" t="s">
        <v>36</v>
      </c>
    </row>
    <row r="20" ht="16" customHeight="1" spans="1:27">
      <c r="A20" s="50">
        <v>6</v>
      </c>
      <c r="B20" s="35" t="s">
        <v>42</v>
      </c>
      <c r="C20" s="36">
        <v>50</v>
      </c>
      <c r="D20" s="36">
        <v>50</v>
      </c>
      <c r="E20" s="37" t="s">
        <v>33</v>
      </c>
      <c r="F20" s="38">
        <v>40</v>
      </c>
      <c r="G20" s="38">
        <v>2</v>
      </c>
      <c r="H20" s="38">
        <v>5</v>
      </c>
      <c r="I20" s="38">
        <v>5</v>
      </c>
      <c r="J20" s="38">
        <v>6</v>
      </c>
      <c r="K20" s="38">
        <v>1</v>
      </c>
      <c r="L20" s="38">
        <v>2</v>
      </c>
      <c r="M20" s="38"/>
      <c r="N20" s="38">
        <v>3</v>
      </c>
      <c r="O20" s="38">
        <v>1</v>
      </c>
      <c r="P20" s="38">
        <v>2</v>
      </c>
      <c r="Q20" s="38">
        <v>1</v>
      </c>
      <c r="R20" s="38">
        <v>4</v>
      </c>
      <c r="S20" s="38">
        <v>3</v>
      </c>
      <c r="T20" s="38">
        <v>2</v>
      </c>
      <c r="U20" s="38"/>
      <c r="V20" s="38"/>
      <c r="W20" s="38"/>
      <c r="X20" s="38">
        <v>3</v>
      </c>
      <c r="Y20" s="39"/>
      <c r="Z20" s="39">
        <v>0</v>
      </c>
      <c r="AA20" s="37" t="s">
        <v>36</v>
      </c>
    </row>
    <row r="21" ht="16" customHeight="1" spans="1:27">
      <c r="A21" s="51"/>
      <c r="B21" s="40"/>
      <c r="C21" s="36"/>
      <c r="D21" s="36"/>
      <c r="E21" s="37" t="s">
        <v>34</v>
      </c>
      <c r="F21" s="38">
        <v>10</v>
      </c>
      <c r="G21" s="38"/>
      <c r="H21" s="38">
        <v>5</v>
      </c>
      <c r="I21" s="38">
        <v>3</v>
      </c>
      <c r="J21" s="38">
        <v>1</v>
      </c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>
        <v>1</v>
      </c>
      <c r="Y21" s="41"/>
      <c r="Z21" s="41"/>
      <c r="AA21" s="37" t="s">
        <v>36</v>
      </c>
    </row>
    <row r="22" ht="16" customHeight="1" spans="1:27">
      <c r="A22" s="50">
        <v>7</v>
      </c>
      <c r="B22" s="35" t="s">
        <v>43</v>
      </c>
      <c r="C22" s="36">
        <v>20</v>
      </c>
      <c r="D22" s="36">
        <v>20</v>
      </c>
      <c r="E22" s="37" t="s">
        <v>33</v>
      </c>
      <c r="F22" s="38">
        <v>20</v>
      </c>
      <c r="G22" s="38">
        <v>1</v>
      </c>
      <c r="H22" s="38">
        <v>5</v>
      </c>
      <c r="I22" s="38">
        <v>3</v>
      </c>
      <c r="J22" s="38">
        <v>8</v>
      </c>
      <c r="K22" s="38">
        <v>1</v>
      </c>
      <c r="L22" s="38"/>
      <c r="M22" s="38"/>
      <c r="N22" s="38"/>
      <c r="O22" s="38">
        <v>1</v>
      </c>
      <c r="P22" s="38"/>
      <c r="Q22" s="38"/>
      <c r="R22" s="38">
        <v>1</v>
      </c>
      <c r="S22" s="38"/>
      <c r="T22" s="38"/>
      <c r="U22" s="38"/>
      <c r="V22" s="38"/>
      <c r="W22" s="38"/>
      <c r="X22" s="38"/>
      <c r="Y22" s="39"/>
      <c r="Z22" s="54" t="s">
        <v>44</v>
      </c>
      <c r="AA22" s="37" t="s">
        <v>36</v>
      </c>
    </row>
    <row r="23" ht="16" customHeight="1" spans="1:27">
      <c r="A23" s="51"/>
      <c r="B23" s="40"/>
      <c r="C23" s="36"/>
      <c r="D23" s="36"/>
      <c r="E23" s="37" t="s">
        <v>34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41"/>
      <c r="Z23" s="55"/>
      <c r="AA23" s="56"/>
    </row>
    <row r="24" ht="16" customHeight="1" spans="1:27">
      <c r="A24" s="44" t="s">
        <v>45</v>
      </c>
      <c r="B24" s="45"/>
      <c r="C24" s="26">
        <v>169</v>
      </c>
      <c r="D24" s="26">
        <v>169</v>
      </c>
      <c r="E24" s="47" t="s">
        <v>33</v>
      </c>
      <c r="F24" s="28">
        <v>97</v>
      </c>
      <c r="G24" s="28">
        <f>G26+G28+G30</f>
        <v>6</v>
      </c>
      <c r="H24" s="28">
        <f t="shared" ref="H24:X24" si="5">H26+H28+H30</f>
        <v>17</v>
      </c>
      <c r="I24" s="28">
        <f t="shared" si="5"/>
        <v>19</v>
      </c>
      <c r="J24" s="28">
        <f t="shared" si="5"/>
        <v>22</v>
      </c>
      <c r="K24" s="28">
        <f t="shared" si="5"/>
        <v>3</v>
      </c>
      <c r="L24" s="28">
        <f t="shared" si="5"/>
        <v>0</v>
      </c>
      <c r="M24" s="28">
        <f t="shared" si="5"/>
        <v>0</v>
      </c>
      <c r="N24" s="28">
        <f t="shared" si="5"/>
        <v>14</v>
      </c>
      <c r="O24" s="28">
        <f t="shared" si="5"/>
        <v>2</v>
      </c>
      <c r="P24" s="28">
        <f t="shared" si="5"/>
        <v>2</v>
      </c>
      <c r="Q24" s="28">
        <f t="shared" si="5"/>
        <v>1</v>
      </c>
      <c r="R24" s="28">
        <f t="shared" si="5"/>
        <v>10</v>
      </c>
      <c r="S24" s="28">
        <f t="shared" si="5"/>
        <v>0</v>
      </c>
      <c r="T24" s="28">
        <f t="shared" si="5"/>
        <v>0</v>
      </c>
      <c r="U24" s="28">
        <f t="shared" si="5"/>
        <v>0</v>
      </c>
      <c r="V24" s="28">
        <f t="shared" si="5"/>
        <v>0</v>
      </c>
      <c r="W24" s="28">
        <f t="shared" si="5"/>
        <v>0</v>
      </c>
      <c r="X24" s="28">
        <f t="shared" si="5"/>
        <v>1</v>
      </c>
      <c r="Y24" s="46"/>
      <c r="Z24" s="29"/>
      <c r="AA24" s="30"/>
    </row>
    <row r="25" ht="16" customHeight="1" spans="1:27">
      <c r="A25" s="48"/>
      <c r="B25" s="49"/>
      <c r="C25" s="33"/>
      <c r="D25" s="33"/>
      <c r="E25" s="47" t="s">
        <v>34</v>
      </c>
      <c r="F25" s="28">
        <v>72</v>
      </c>
      <c r="G25" s="28">
        <f>G27+G29+G31</f>
        <v>0</v>
      </c>
      <c r="H25" s="28">
        <f t="shared" ref="H25:X25" si="6">H27+H29+H31</f>
        <v>23</v>
      </c>
      <c r="I25" s="28">
        <f t="shared" si="6"/>
        <v>26</v>
      </c>
      <c r="J25" s="28">
        <f t="shared" si="6"/>
        <v>11</v>
      </c>
      <c r="K25" s="28">
        <f t="shared" si="6"/>
        <v>0</v>
      </c>
      <c r="L25" s="28">
        <f t="shared" si="6"/>
        <v>0</v>
      </c>
      <c r="M25" s="28">
        <f t="shared" si="6"/>
        <v>1</v>
      </c>
      <c r="N25" s="28">
        <f t="shared" si="6"/>
        <v>0</v>
      </c>
      <c r="O25" s="28">
        <f t="shared" si="6"/>
        <v>0</v>
      </c>
      <c r="P25" s="28">
        <f t="shared" si="6"/>
        <v>0</v>
      </c>
      <c r="Q25" s="28">
        <f t="shared" si="6"/>
        <v>0</v>
      </c>
      <c r="R25" s="28">
        <f t="shared" si="6"/>
        <v>6</v>
      </c>
      <c r="S25" s="28">
        <f t="shared" si="6"/>
        <v>4</v>
      </c>
      <c r="T25" s="28">
        <f t="shared" si="6"/>
        <v>1</v>
      </c>
      <c r="U25" s="28">
        <f t="shared" si="6"/>
        <v>0</v>
      </c>
      <c r="V25" s="28">
        <f t="shared" si="6"/>
        <v>0</v>
      </c>
      <c r="W25" s="28">
        <f t="shared" si="6"/>
        <v>0</v>
      </c>
      <c r="X25" s="28">
        <f t="shared" si="6"/>
        <v>0</v>
      </c>
      <c r="Y25" s="46"/>
      <c r="Z25" s="29"/>
      <c r="AA25" s="30"/>
    </row>
    <row r="26" ht="16" customHeight="1" spans="1:27">
      <c r="A26" s="34">
        <v>8</v>
      </c>
      <c r="B26" s="35" t="s">
        <v>46</v>
      </c>
      <c r="C26" s="36">
        <v>99</v>
      </c>
      <c r="D26" s="36">
        <v>99</v>
      </c>
      <c r="E26" s="37" t="s">
        <v>33</v>
      </c>
      <c r="F26" s="38">
        <v>47</v>
      </c>
      <c r="G26" s="38">
        <v>5</v>
      </c>
      <c r="H26" s="38">
        <v>8</v>
      </c>
      <c r="I26" s="38">
        <v>8</v>
      </c>
      <c r="J26" s="38">
        <v>9</v>
      </c>
      <c r="K26" s="38">
        <v>3</v>
      </c>
      <c r="L26" s="38"/>
      <c r="M26" s="38"/>
      <c r="N26" s="38">
        <v>5</v>
      </c>
      <c r="O26" s="38">
        <v>2</v>
      </c>
      <c r="P26" s="38"/>
      <c r="Q26" s="38">
        <v>1</v>
      </c>
      <c r="R26" s="38">
        <v>5</v>
      </c>
      <c r="S26" s="38"/>
      <c r="T26" s="38"/>
      <c r="U26" s="38"/>
      <c r="V26" s="38"/>
      <c r="W26" s="38"/>
      <c r="X26" s="38">
        <v>1</v>
      </c>
      <c r="Y26" s="57"/>
      <c r="Z26" s="39">
        <v>2</v>
      </c>
      <c r="AA26" s="37" t="s">
        <v>36</v>
      </c>
    </row>
    <row r="27" ht="16" customHeight="1" spans="1:27">
      <c r="A27" s="34"/>
      <c r="B27" s="40"/>
      <c r="C27" s="36"/>
      <c r="D27" s="36"/>
      <c r="E27" s="37" t="s">
        <v>34</v>
      </c>
      <c r="F27" s="38">
        <v>52</v>
      </c>
      <c r="G27" s="38"/>
      <c r="H27" s="38">
        <v>16</v>
      </c>
      <c r="I27" s="38">
        <v>20</v>
      </c>
      <c r="J27" s="38">
        <v>8</v>
      </c>
      <c r="K27" s="38"/>
      <c r="L27" s="38"/>
      <c r="M27" s="38">
        <v>1</v>
      </c>
      <c r="N27" s="38"/>
      <c r="O27" s="38"/>
      <c r="P27" s="38"/>
      <c r="Q27" s="38"/>
      <c r="R27" s="38">
        <v>5</v>
      </c>
      <c r="S27" s="38">
        <v>1</v>
      </c>
      <c r="T27" s="38">
        <v>1</v>
      </c>
      <c r="U27" s="38"/>
      <c r="V27" s="38"/>
      <c r="W27" s="38"/>
      <c r="X27" s="38"/>
      <c r="Y27" s="58"/>
      <c r="Z27" s="41"/>
      <c r="AA27" s="37" t="s">
        <v>36</v>
      </c>
    </row>
    <row r="28" ht="16" customHeight="1" spans="1:27">
      <c r="A28" s="34">
        <v>9</v>
      </c>
      <c r="B28" s="35" t="s">
        <v>47</v>
      </c>
      <c r="C28" s="36">
        <v>20</v>
      </c>
      <c r="D28" s="36">
        <v>20</v>
      </c>
      <c r="E28" s="37" t="s">
        <v>33</v>
      </c>
      <c r="F28" s="38">
        <v>20</v>
      </c>
      <c r="G28" s="38">
        <v>1</v>
      </c>
      <c r="H28" s="38">
        <v>1</v>
      </c>
      <c r="I28" s="38">
        <v>4</v>
      </c>
      <c r="J28" s="38">
        <v>6</v>
      </c>
      <c r="K28" s="38"/>
      <c r="L28" s="38"/>
      <c r="M28" s="38"/>
      <c r="N28" s="38">
        <v>3</v>
      </c>
      <c r="O28" s="38"/>
      <c r="P28" s="38">
        <v>2</v>
      </c>
      <c r="Q28" s="38"/>
      <c r="R28" s="38">
        <v>3</v>
      </c>
      <c r="S28" s="38"/>
      <c r="T28" s="38"/>
      <c r="U28" s="38"/>
      <c r="V28" s="38"/>
      <c r="W28" s="38"/>
      <c r="X28" s="38"/>
      <c r="Y28" s="57"/>
      <c r="Z28" s="59" t="s">
        <v>48</v>
      </c>
      <c r="AA28" s="37" t="s">
        <v>36</v>
      </c>
    </row>
    <row r="29" ht="16" customHeight="1" spans="1:27">
      <c r="A29" s="34"/>
      <c r="B29" s="40"/>
      <c r="C29" s="36"/>
      <c r="D29" s="36"/>
      <c r="E29" s="37" t="s">
        <v>34</v>
      </c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58"/>
      <c r="Z29" s="59"/>
      <c r="AA29" s="60"/>
    </row>
    <row r="30" ht="16" customHeight="1" spans="1:27">
      <c r="A30" s="34">
        <v>10</v>
      </c>
      <c r="B30" s="35" t="s">
        <v>49</v>
      </c>
      <c r="C30" s="36">
        <v>50</v>
      </c>
      <c r="D30" s="36">
        <v>50</v>
      </c>
      <c r="E30" s="37" t="s">
        <v>33</v>
      </c>
      <c r="F30" s="38">
        <v>30</v>
      </c>
      <c r="G30" s="38"/>
      <c r="H30" s="38">
        <v>8</v>
      </c>
      <c r="I30" s="38">
        <v>7</v>
      </c>
      <c r="J30" s="38">
        <v>7</v>
      </c>
      <c r="K30" s="38"/>
      <c r="L30" s="38"/>
      <c r="M30" s="38"/>
      <c r="N30" s="38">
        <v>6</v>
      </c>
      <c r="O30" s="38"/>
      <c r="P30" s="38"/>
      <c r="Q30" s="38"/>
      <c r="R30" s="38">
        <v>2</v>
      </c>
      <c r="S30" s="38"/>
      <c r="T30" s="38"/>
      <c r="U30" s="38"/>
      <c r="V30" s="38"/>
      <c r="W30" s="38"/>
      <c r="X30" s="38"/>
      <c r="Y30" s="57"/>
      <c r="Z30" s="42">
        <v>3</v>
      </c>
      <c r="AA30" s="37" t="s">
        <v>36</v>
      </c>
    </row>
    <row r="31" ht="16" customHeight="1" spans="1:27">
      <c r="A31" s="34"/>
      <c r="B31" s="40"/>
      <c r="C31" s="36"/>
      <c r="D31" s="36"/>
      <c r="E31" s="37" t="s">
        <v>34</v>
      </c>
      <c r="F31" s="38">
        <v>20</v>
      </c>
      <c r="G31" s="38"/>
      <c r="H31" s="38">
        <v>7</v>
      </c>
      <c r="I31" s="38">
        <v>6</v>
      </c>
      <c r="J31" s="38">
        <v>3</v>
      </c>
      <c r="K31" s="38"/>
      <c r="L31" s="38"/>
      <c r="M31" s="38"/>
      <c r="N31" s="38"/>
      <c r="O31" s="38"/>
      <c r="P31" s="38"/>
      <c r="Q31" s="38"/>
      <c r="R31" s="38">
        <v>1</v>
      </c>
      <c r="S31" s="38">
        <v>3</v>
      </c>
      <c r="T31" s="38"/>
      <c r="U31" s="38"/>
      <c r="V31" s="38"/>
      <c r="W31" s="38"/>
      <c r="X31" s="38"/>
      <c r="Y31" s="58"/>
      <c r="Z31" s="43"/>
      <c r="AA31" s="37" t="s">
        <v>36</v>
      </c>
    </row>
    <row r="32" ht="16" customHeight="1" spans="1:27">
      <c r="A32" s="44" t="s">
        <v>50</v>
      </c>
      <c r="B32" s="45"/>
      <c r="C32" s="26">
        <v>221</v>
      </c>
      <c r="D32" s="26">
        <v>221</v>
      </c>
      <c r="E32" s="28" t="s">
        <v>33</v>
      </c>
      <c r="F32" s="28">
        <v>160</v>
      </c>
      <c r="G32" s="28">
        <f>G34+G36+G38+G40</f>
        <v>14</v>
      </c>
      <c r="H32" s="28">
        <f t="shared" ref="H32:X32" si="7">H34+H36+H38+H40</f>
        <v>22</v>
      </c>
      <c r="I32" s="28">
        <f t="shared" si="7"/>
        <v>29</v>
      </c>
      <c r="J32" s="28">
        <f t="shared" si="7"/>
        <v>24</v>
      </c>
      <c r="K32" s="28">
        <f t="shared" si="7"/>
        <v>12</v>
      </c>
      <c r="L32" s="28">
        <f t="shared" si="7"/>
        <v>7</v>
      </c>
      <c r="M32" s="28">
        <f t="shared" si="7"/>
        <v>0</v>
      </c>
      <c r="N32" s="28">
        <f t="shared" si="7"/>
        <v>20</v>
      </c>
      <c r="O32" s="28">
        <f t="shared" si="7"/>
        <v>9</v>
      </c>
      <c r="P32" s="28">
        <f t="shared" si="7"/>
        <v>6</v>
      </c>
      <c r="Q32" s="28">
        <f t="shared" si="7"/>
        <v>1</v>
      </c>
      <c r="R32" s="28">
        <f t="shared" si="7"/>
        <v>16</v>
      </c>
      <c r="S32" s="28">
        <f t="shared" si="7"/>
        <v>0</v>
      </c>
      <c r="T32" s="28">
        <f t="shared" si="7"/>
        <v>0</v>
      </c>
      <c r="U32" s="28">
        <f t="shared" si="7"/>
        <v>0</v>
      </c>
      <c r="V32" s="28">
        <f t="shared" si="7"/>
        <v>0</v>
      </c>
      <c r="W32" s="28">
        <f t="shared" si="7"/>
        <v>0</v>
      </c>
      <c r="X32" s="28">
        <f t="shared" si="7"/>
        <v>0</v>
      </c>
      <c r="Y32" s="61"/>
      <c r="Z32" s="61"/>
      <c r="AA32" s="61"/>
    </row>
    <row r="33" ht="17" customHeight="1" spans="1:27">
      <c r="A33" s="48"/>
      <c r="B33" s="49"/>
      <c r="C33" s="33"/>
      <c r="D33" s="33"/>
      <c r="E33" s="28" t="s">
        <v>34</v>
      </c>
      <c r="F33" s="28">
        <v>61</v>
      </c>
      <c r="G33" s="28">
        <f>G35+G37+G39+G41</f>
        <v>1</v>
      </c>
      <c r="H33" s="28">
        <f t="shared" ref="H33:X33" si="8">H35+H37+H39+H41</f>
        <v>22</v>
      </c>
      <c r="I33" s="28">
        <f t="shared" si="8"/>
        <v>17</v>
      </c>
      <c r="J33" s="28">
        <f t="shared" si="8"/>
        <v>7</v>
      </c>
      <c r="K33" s="28">
        <f t="shared" si="8"/>
        <v>0</v>
      </c>
      <c r="L33" s="28">
        <f t="shared" si="8"/>
        <v>0</v>
      </c>
      <c r="M33" s="28">
        <f t="shared" si="8"/>
        <v>6</v>
      </c>
      <c r="N33" s="28">
        <f t="shared" si="8"/>
        <v>0</v>
      </c>
      <c r="O33" s="28">
        <f t="shared" si="8"/>
        <v>0</v>
      </c>
      <c r="P33" s="28">
        <f t="shared" si="8"/>
        <v>0</v>
      </c>
      <c r="Q33" s="28">
        <f t="shared" si="8"/>
        <v>3</v>
      </c>
      <c r="R33" s="28">
        <f t="shared" si="8"/>
        <v>5</v>
      </c>
      <c r="S33" s="28">
        <f t="shared" si="8"/>
        <v>0</v>
      </c>
      <c r="T33" s="28">
        <f t="shared" si="8"/>
        <v>0</v>
      </c>
      <c r="U33" s="28">
        <f t="shared" si="8"/>
        <v>0</v>
      </c>
      <c r="V33" s="28">
        <f t="shared" si="8"/>
        <v>0</v>
      </c>
      <c r="W33" s="28">
        <f t="shared" si="8"/>
        <v>0</v>
      </c>
      <c r="X33" s="28">
        <f t="shared" si="8"/>
        <v>0</v>
      </c>
      <c r="Y33" s="61"/>
      <c r="Z33" s="61"/>
      <c r="AA33" s="61"/>
    </row>
    <row r="34" ht="16" customHeight="1" spans="1:27">
      <c r="A34" s="36">
        <v>11</v>
      </c>
      <c r="B34" s="35" t="s">
        <v>51</v>
      </c>
      <c r="C34" s="36">
        <v>80</v>
      </c>
      <c r="D34" s="36">
        <v>80</v>
      </c>
      <c r="E34" s="37" t="s">
        <v>33</v>
      </c>
      <c r="F34" s="38">
        <v>45</v>
      </c>
      <c r="G34" s="38">
        <v>5</v>
      </c>
      <c r="H34" s="38">
        <v>6</v>
      </c>
      <c r="I34" s="38">
        <v>8</v>
      </c>
      <c r="J34" s="38">
        <v>6</v>
      </c>
      <c r="K34" s="38">
        <v>6</v>
      </c>
      <c r="L34" s="38"/>
      <c r="M34" s="38"/>
      <c r="N34" s="38">
        <v>4</v>
      </c>
      <c r="O34" s="38">
        <v>2</v>
      </c>
      <c r="P34" s="38">
        <v>1</v>
      </c>
      <c r="Q34" s="38"/>
      <c r="R34" s="38">
        <v>7</v>
      </c>
      <c r="S34" s="38"/>
      <c r="T34" s="38"/>
      <c r="U34" s="38"/>
      <c r="V34" s="38"/>
      <c r="W34" s="38"/>
      <c r="X34" s="38"/>
      <c r="Y34" s="39"/>
      <c r="Z34" s="39">
        <v>1</v>
      </c>
      <c r="AA34" s="37" t="s">
        <v>36</v>
      </c>
    </row>
    <row r="35" ht="16" customHeight="1" spans="1:27">
      <c r="A35" s="36"/>
      <c r="B35" s="40"/>
      <c r="C35" s="36"/>
      <c r="D35" s="36"/>
      <c r="E35" s="37" t="s">
        <v>34</v>
      </c>
      <c r="F35" s="38">
        <v>35</v>
      </c>
      <c r="G35" s="38"/>
      <c r="H35" s="38">
        <v>13</v>
      </c>
      <c r="I35" s="38">
        <v>10</v>
      </c>
      <c r="J35" s="38">
        <v>3</v>
      </c>
      <c r="K35" s="38"/>
      <c r="L35" s="38"/>
      <c r="M35" s="38">
        <v>4</v>
      </c>
      <c r="N35" s="38"/>
      <c r="O35" s="38"/>
      <c r="P35" s="38"/>
      <c r="Q35" s="38">
        <v>1</v>
      </c>
      <c r="R35" s="38">
        <v>4</v>
      </c>
      <c r="S35" s="38"/>
      <c r="T35" s="38"/>
      <c r="U35" s="38"/>
      <c r="V35" s="38"/>
      <c r="W35" s="38"/>
      <c r="X35" s="38"/>
      <c r="Y35" s="41"/>
      <c r="Z35" s="41"/>
      <c r="AA35" s="37" t="s">
        <v>36</v>
      </c>
    </row>
    <row r="36" ht="16" customHeight="1" spans="1:27">
      <c r="A36" s="36">
        <v>12</v>
      </c>
      <c r="B36" s="35" t="s">
        <v>52</v>
      </c>
      <c r="C36" s="42">
        <v>30</v>
      </c>
      <c r="D36" s="42">
        <v>30</v>
      </c>
      <c r="E36" s="37" t="s">
        <v>33</v>
      </c>
      <c r="F36" s="38">
        <v>30</v>
      </c>
      <c r="G36" s="38">
        <v>3</v>
      </c>
      <c r="H36" s="38">
        <v>4</v>
      </c>
      <c r="I36" s="38">
        <v>6</v>
      </c>
      <c r="J36" s="38">
        <v>6</v>
      </c>
      <c r="K36" s="38"/>
      <c r="L36" s="38"/>
      <c r="M36" s="38"/>
      <c r="N36" s="38">
        <v>7</v>
      </c>
      <c r="O36" s="38">
        <v>2</v>
      </c>
      <c r="P36" s="38">
        <v>2</v>
      </c>
      <c r="Q36" s="38"/>
      <c r="R36" s="38"/>
      <c r="S36" s="38"/>
      <c r="T36" s="38"/>
      <c r="U36" s="38"/>
      <c r="V36" s="38"/>
      <c r="W36" s="38"/>
      <c r="X36" s="38"/>
      <c r="Y36" s="39"/>
      <c r="Z36" s="39">
        <v>1</v>
      </c>
      <c r="AA36" s="37" t="s">
        <v>36</v>
      </c>
    </row>
    <row r="37" ht="16" customHeight="1" spans="1:27">
      <c r="A37" s="36"/>
      <c r="B37" s="40"/>
      <c r="C37" s="43"/>
      <c r="D37" s="43"/>
      <c r="E37" s="37" t="s">
        <v>34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41"/>
      <c r="Z37" s="41"/>
      <c r="AA37" s="37"/>
    </row>
    <row r="38" ht="16" customHeight="1" spans="1:27">
      <c r="A38" s="36">
        <v>13</v>
      </c>
      <c r="B38" s="35" t="s">
        <v>53</v>
      </c>
      <c r="C38" s="42">
        <v>39</v>
      </c>
      <c r="D38" s="42">
        <v>39</v>
      </c>
      <c r="E38" s="37" t="s">
        <v>33</v>
      </c>
      <c r="F38" s="38">
        <v>39</v>
      </c>
      <c r="G38" s="38">
        <v>2</v>
      </c>
      <c r="H38" s="38">
        <v>3</v>
      </c>
      <c r="I38" s="38">
        <v>8</v>
      </c>
      <c r="J38" s="38">
        <v>3</v>
      </c>
      <c r="K38" s="38">
        <v>4</v>
      </c>
      <c r="L38" s="38">
        <v>6</v>
      </c>
      <c r="M38" s="38"/>
      <c r="N38" s="38">
        <v>7</v>
      </c>
      <c r="O38" s="38">
        <v>3</v>
      </c>
      <c r="P38" s="38"/>
      <c r="Q38" s="38"/>
      <c r="R38" s="38">
        <v>3</v>
      </c>
      <c r="S38" s="38"/>
      <c r="T38" s="38"/>
      <c r="U38" s="38"/>
      <c r="V38" s="38"/>
      <c r="W38" s="38"/>
      <c r="X38" s="38"/>
      <c r="Y38" s="39"/>
      <c r="Z38" s="39">
        <v>4</v>
      </c>
      <c r="AA38" s="37" t="s">
        <v>36</v>
      </c>
    </row>
    <row r="39" ht="16" customHeight="1" spans="1:27">
      <c r="A39" s="36"/>
      <c r="B39" s="40"/>
      <c r="C39" s="43"/>
      <c r="D39" s="43"/>
      <c r="E39" s="37" t="s">
        <v>34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41"/>
      <c r="Z39" s="41"/>
      <c r="AA39" s="37"/>
    </row>
    <row r="40" ht="16" customHeight="1" spans="1:27">
      <c r="A40" s="36">
        <v>14</v>
      </c>
      <c r="B40" s="35" t="s">
        <v>54</v>
      </c>
      <c r="C40" s="42">
        <v>72</v>
      </c>
      <c r="D40" s="42">
        <v>72</v>
      </c>
      <c r="E40" s="37" t="s">
        <v>33</v>
      </c>
      <c r="F40" s="38">
        <v>46</v>
      </c>
      <c r="G40" s="38">
        <v>4</v>
      </c>
      <c r="H40" s="38">
        <v>9</v>
      </c>
      <c r="I40" s="38">
        <v>7</v>
      </c>
      <c r="J40" s="38">
        <v>9</v>
      </c>
      <c r="K40" s="38">
        <v>2</v>
      </c>
      <c r="L40" s="38">
        <v>1</v>
      </c>
      <c r="M40" s="38"/>
      <c r="N40" s="38">
        <v>2</v>
      </c>
      <c r="O40" s="38">
        <v>2</v>
      </c>
      <c r="P40" s="38">
        <v>3</v>
      </c>
      <c r="Q40" s="38">
        <v>1</v>
      </c>
      <c r="R40" s="38">
        <v>6</v>
      </c>
      <c r="S40" s="38"/>
      <c r="T40" s="38"/>
      <c r="U40" s="38"/>
      <c r="V40" s="38"/>
      <c r="W40" s="38"/>
      <c r="X40" s="38"/>
      <c r="Y40" s="39"/>
      <c r="Z40" s="39">
        <v>1</v>
      </c>
      <c r="AA40" s="37" t="s">
        <v>36</v>
      </c>
    </row>
    <row r="41" ht="16" customHeight="1" spans="1:27">
      <c r="A41" s="36"/>
      <c r="B41" s="40"/>
      <c r="C41" s="43"/>
      <c r="D41" s="43"/>
      <c r="E41" s="37" t="s">
        <v>34</v>
      </c>
      <c r="F41" s="38">
        <v>26</v>
      </c>
      <c r="G41" s="38">
        <v>1</v>
      </c>
      <c r="H41" s="38">
        <v>9</v>
      </c>
      <c r="I41" s="38">
        <v>7</v>
      </c>
      <c r="J41" s="38">
        <v>4</v>
      </c>
      <c r="K41" s="38"/>
      <c r="L41" s="38"/>
      <c r="M41" s="38">
        <v>2</v>
      </c>
      <c r="N41" s="38"/>
      <c r="O41" s="38"/>
      <c r="P41" s="38"/>
      <c r="Q41" s="38">
        <v>2</v>
      </c>
      <c r="R41" s="38">
        <v>1</v>
      </c>
      <c r="S41" s="38"/>
      <c r="T41" s="38"/>
      <c r="U41" s="38"/>
      <c r="V41" s="38"/>
      <c r="W41" s="38"/>
      <c r="X41" s="38"/>
      <c r="Y41" s="41"/>
      <c r="Z41" s="41"/>
      <c r="AA41" s="37" t="s">
        <v>36</v>
      </c>
    </row>
    <row r="42" ht="16" customHeight="1" spans="1:27">
      <c r="A42" s="44" t="s">
        <v>55</v>
      </c>
      <c r="B42" s="45"/>
      <c r="C42" s="26">
        <f>C44+C46+C50+C48</f>
        <v>530</v>
      </c>
      <c r="D42" s="26">
        <f t="shared" ref="D42:D46" si="9">F42+F43</f>
        <v>520</v>
      </c>
      <c r="E42" s="47" t="s">
        <v>33</v>
      </c>
      <c r="F42" s="28">
        <v>298</v>
      </c>
      <c r="G42" s="28">
        <f>G44+G46+G48+G50</f>
        <v>11</v>
      </c>
      <c r="H42" s="28">
        <f t="shared" ref="H42:X42" si="10">H44+H46+H48+H50</f>
        <v>40</v>
      </c>
      <c r="I42" s="28">
        <f t="shared" si="10"/>
        <v>54</v>
      </c>
      <c r="J42" s="28">
        <f t="shared" si="10"/>
        <v>53</v>
      </c>
      <c r="K42" s="28">
        <f t="shared" si="10"/>
        <v>5</v>
      </c>
      <c r="L42" s="28">
        <f t="shared" si="10"/>
        <v>1</v>
      </c>
      <c r="M42" s="28">
        <f t="shared" si="10"/>
        <v>2</v>
      </c>
      <c r="N42" s="28">
        <f t="shared" si="10"/>
        <v>37</v>
      </c>
      <c r="O42" s="28">
        <f t="shared" si="10"/>
        <v>19</v>
      </c>
      <c r="P42" s="28">
        <f t="shared" si="10"/>
        <v>10</v>
      </c>
      <c r="Q42" s="28">
        <f t="shared" si="10"/>
        <v>1</v>
      </c>
      <c r="R42" s="28">
        <f t="shared" si="10"/>
        <v>27</v>
      </c>
      <c r="S42" s="28">
        <f t="shared" si="10"/>
        <v>13</v>
      </c>
      <c r="T42" s="28">
        <f t="shared" si="10"/>
        <v>15</v>
      </c>
      <c r="U42" s="28">
        <f t="shared" si="10"/>
        <v>0</v>
      </c>
      <c r="V42" s="28">
        <f t="shared" si="10"/>
        <v>0</v>
      </c>
      <c r="W42" s="28">
        <f t="shared" si="10"/>
        <v>0</v>
      </c>
      <c r="X42" s="28">
        <f t="shared" si="10"/>
        <v>10</v>
      </c>
      <c r="Y42" s="26">
        <v>10</v>
      </c>
      <c r="Z42" s="29"/>
      <c r="AA42" s="30"/>
    </row>
    <row r="43" ht="16" customHeight="1" spans="1:27">
      <c r="A43" s="48"/>
      <c r="B43" s="49"/>
      <c r="C43" s="33"/>
      <c r="D43" s="33"/>
      <c r="E43" s="47" t="s">
        <v>34</v>
      </c>
      <c r="F43" s="28">
        <v>222</v>
      </c>
      <c r="G43" s="28">
        <f>G45+G47+G49+G51</f>
        <v>14</v>
      </c>
      <c r="H43" s="28">
        <f t="shared" ref="H43:X43" si="11">H45+H47+H49+H51</f>
        <v>46</v>
      </c>
      <c r="I43" s="28">
        <f t="shared" si="11"/>
        <v>51</v>
      </c>
      <c r="J43" s="28">
        <f t="shared" si="11"/>
        <v>34</v>
      </c>
      <c r="K43" s="28">
        <f t="shared" si="11"/>
        <v>0</v>
      </c>
      <c r="L43" s="28">
        <f t="shared" si="11"/>
        <v>0</v>
      </c>
      <c r="M43" s="28">
        <f t="shared" si="11"/>
        <v>14</v>
      </c>
      <c r="N43" s="28">
        <f t="shared" si="11"/>
        <v>0</v>
      </c>
      <c r="O43" s="28">
        <f t="shared" si="11"/>
        <v>0</v>
      </c>
      <c r="P43" s="28">
        <f t="shared" si="11"/>
        <v>0</v>
      </c>
      <c r="Q43" s="28">
        <f t="shared" si="11"/>
        <v>4</v>
      </c>
      <c r="R43" s="28">
        <f t="shared" si="11"/>
        <v>28</v>
      </c>
      <c r="S43" s="28">
        <f t="shared" si="11"/>
        <v>11</v>
      </c>
      <c r="T43" s="28">
        <f t="shared" si="11"/>
        <v>9</v>
      </c>
      <c r="U43" s="28">
        <f t="shared" si="11"/>
        <v>0</v>
      </c>
      <c r="V43" s="28">
        <f t="shared" si="11"/>
        <v>3</v>
      </c>
      <c r="W43" s="28">
        <f t="shared" si="11"/>
        <v>0</v>
      </c>
      <c r="X43" s="28">
        <f t="shared" si="11"/>
        <v>8</v>
      </c>
      <c r="Y43" s="33"/>
      <c r="Z43" s="29"/>
      <c r="AA43" s="30"/>
    </row>
    <row r="44" ht="16" customHeight="1" spans="1:27">
      <c r="A44" s="34">
        <v>15</v>
      </c>
      <c r="B44" s="35" t="s">
        <v>56</v>
      </c>
      <c r="C44" s="36">
        <v>100</v>
      </c>
      <c r="D44" s="42">
        <f t="shared" si="9"/>
        <v>100</v>
      </c>
      <c r="E44" s="37" t="s">
        <v>33</v>
      </c>
      <c r="F44" s="38">
        <v>30</v>
      </c>
      <c r="G44" s="38">
        <v>3</v>
      </c>
      <c r="H44" s="38">
        <v>4</v>
      </c>
      <c r="I44" s="38">
        <v>4</v>
      </c>
      <c r="J44" s="38">
        <v>2</v>
      </c>
      <c r="K44" s="38"/>
      <c r="L44" s="38"/>
      <c r="M44" s="38"/>
      <c r="N44" s="38">
        <v>5</v>
      </c>
      <c r="O44" s="38">
        <v>5</v>
      </c>
      <c r="P44" s="38">
        <v>2</v>
      </c>
      <c r="Q44" s="38"/>
      <c r="R44" s="38"/>
      <c r="S44" s="38">
        <v>1</v>
      </c>
      <c r="T44" s="38">
        <v>1</v>
      </c>
      <c r="U44" s="38"/>
      <c r="V44" s="38"/>
      <c r="W44" s="38"/>
      <c r="X44" s="38">
        <v>3</v>
      </c>
      <c r="Y44" s="39"/>
      <c r="Z44" s="39">
        <v>3</v>
      </c>
      <c r="AA44" s="37" t="s">
        <v>36</v>
      </c>
    </row>
    <row r="45" ht="16" customHeight="1" spans="1:27">
      <c r="A45" s="34"/>
      <c r="B45" s="40"/>
      <c r="C45" s="36"/>
      <c r="D45" s="43"/>
      <c r="E45" s="37" t="s">
        <v>34</v>
      </c>
      <c r="F45" s="38">
        <v>70</v>
      </c>
      <c r="G45" s="38">
        <v>7</v>
      </c>
      <c r="H45" s="38">
        <v>10</v>
      </c>
      <c r="I45" s="38">
        <v>17</v>
      </c>
      <c r="J45" s="38">
        <v>6</v>
      </c>
      <c r="K45" s="38"/>
      <c r="L45" s="38"/>
      <c r="M45" s="38">
        <v>6</v>
      </c>
      <c r="N45" s="38"/>
      <c r="O45" s="38"/>
      <c r="P45" s="38"/>
      <c r="Q45" s="38">
        <v>4</v>
      </c>
      <c r="R45" s="38">
        <v>5</v>
      </c>
      <c r="S45" s="38">
        <v>3</v>
      </c>
      <c r="T45" s="38">
        <v>3</v>
      </c>
      <c r="U45" s="38"/>
      <c r="V45" s="38">
        <v>3</v>
      </c>
      <c r="W45" s="38"/>
      <c r="X45" s="38">
        <v>6</v>
      </c>
      <c r="Y45" s="41"/>
      <c r="Z45" s="41"/>
      <c r="AA45" s="37" t="s">
        <v>36</v>
      </c>
    </row>
    <row r="46" ht="16" customHeight="1" spans="1:27">
      <c r="A46" s="34">
        <v>16</v>
      </c>
      <c r="B46" s="35" t="s">
        <v>57</v>
      </c>
      <c r="C46" s="36">
        <v>80</v>
      </c>
      <c r="D46" s="42">
        <f t="shared" si="9"/>
        <v>80</v>
      </c>
      <c r="E46" s="37" t="s">
        <v>33</v>
      </c>
      <c r="F46" s="38">
        <v>80</v>
      </c>
      <c r="G46" s="38">
        <v>5</v>
      </c>
      <c r="H46" s="38">
        <v>16</v>
      </c>
      <c r="I46" s="38">
        <v>14</v>
      </c>
      <c r="J46" s="38">
        <v>19</v>
      </c>
      <c r="K46" s="38">
        <v>4</v>
      </c>
      <c r="L46" s="38"/>
      <c r="M46" s="38"/>
      <c r="N46" s="38">
        <v>8</v>
      </c>
      <c r="O46" s="38"/>
      <c r="P46" s="38"/>
      <c r="Q46" s="38"/>
      <c r="R46" s="38">
        <v>9</v>
      </c>
      <c r="S46" s="38">
        <v>3</v>
      </c>
      <c r="T46" s="38"/>
      <c r="U46" s="38"/>
      <c r="V46" s="38"/>
      <c r="W46" s="38"/>
      <c r="X46" s="38">
        <v>2</v>
      </c>
      <c r="Y46" s="39"/>
      <c r="Z46" s="39">
        <v>3</v>
      </c>
      <c r="AA46" s="37" t="s">
        <v>36</v>
      </c>
    </row>
    <row r="47" ht="16" customHeight="1" spans="1:27">
      <c r="A47" s="34"/>
      <c r="B47" s="40"/>
      <c r="C47" s="36"/>
      <c r="D47" s="43"/>
      <c r="E47" s="37" t="s">
        <v>34</v>
      </c>
      <c r="F47" s="38">
        <f>SUM(G47:V47)</f>
        <v>0</v>
      </c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41"/>
      <c r="Z47" s="41"/>
      <c r="AA47" s="60"/>
    </row>
    <row r="48" ht="16" customHeight="1" spans="1:27">
      <c r="A48" s="34">
        <v>17</v>
      </c>
      <c r="B48" s="35" t="s">
        <v>58</v>
      </c>
      <c r="C48" s="42">
        <v>140</v>
      </c>
      <c r="D48" s="42">
        <v>140</v>
      </c>
      <c r="E48" s="37" t="s">
        <v>33</v>
      </c>
      <c r="F48" s="38">
        <v>108</v>
      </c>
      <c r="G48" s="38"/>
      <c r="H48" s="38">
        <v>9</v>
      </c>
      <c r="I48" s="38">
        <v>24</v>
      </c>
      <c r="J48" s="38">
        <v>18</v>
      </c>
      <c r="K48" s="38"/>
      <c r="L48" s="38"/>
      <c r="M48" s="38"/>
      <c r="N48" s="38">
        <v>15</v>
      </c>
      <c r="O48" s="38">
        <v>6</v>
      </c>
      <c r="P48" s="38">
        <v>4</v>
      </c>
      <c r="Q48" s="38"/>
      <c r="R48" s="38">
        <v>12</v>
      </c>
      <c r="S48" s="38">
        <v>5</v>
      </c>
      <c r="T48" s="38">
        <v>10</v>
      </c>
      <c r="U48" s="38"/>
      <c r="V48" s="38"/>
      <c r="W48" s="38"/>
      <c r="X48" s="38">
        <v>5</v>
      </c>
      <c r="Y48" s="62"/>
      <c r="Z48" s="36">
        <v>2</v>
      </c>
      <c r="AA48" s="37" t="s">
        <v>36</v>
      </c>
    </row>
    <row r="49" ht="16" customHeight="1" spans="1:27">
      <c r="A49" s="34"/>
      <c r="B49" s="40"/>
      <c r="C49" s="43"/>
      <c r="D49" s="43"/>
      <c r="E49" s="37" t="s">
        <v>34</v>
      </c>
      <c r="F49" s="38">
        <v>32</v>
      </c>
      <c r="G49" s="38"/>
      <c r="H49" s="38">
        <v>7</v>
      </c>
      <c r="I49" s="38">
        <v>11</v>
      </c>
      <c r="J49" s="38"/>
      <c r="K49" s="38"/>
      <c r="L49" s="38"/>
      <c r="M49" s="38"/>
      <c r="N49" s="38"/>
      <c r="O49" s="38"/>
      <c r="P49" s="38"/>
      <c r="Q49" s="38"/>
      <c r="R49" s="38">
        <v>12</v>
      </c>
      <c r="S49" s="38"/>
      <c r="T49" s="38"/>
      <c r="U49" s="38"/>
      <c r="V49" s="38"/>
      <c r="W49" s="38"/>
      <c r="X49" s="38">
        <v>2</v>
      </c>
      <c r="Y49" s="63"/>
      <c r="Z49" s="36"/>
      <c r="AA49" s="60"/>
    </row>
    <row r="50" s="2" customFormat="1" ht="16" customHeight="1" spans="1:27">
      <c r="A50" s="34">
        <v>18</v>
      </c>
      <c r="B50" s="35" t="s">
        <v>59</v>
      </c>
      <c r="C50" s="36">
        <v>210</v>
      </c>
      <c r="D50" s="42">
        <v>200</v>
      </c>
      <c r="E50" s="37" t="s">
        <v>33</v>
      </c>
      <c r="F50" s="38">
        <v>80</v>
      </c>
      <c r="G50" s="38">
        <v>3</v>
      </c>
      <c r="H50" s="38">
        <v>11</v>
      </c>
      <c r="I50" s="38">
        <v>12</v>
      </c>
      <c r="J50" s="38">
        <v>14</v>
      </c>
      <c r="K50" s="38">
        <v>1</v>
      </c>
      <c r="L50" s="38">
        <v>1</v>
      </c>
      <c r="M50" s="38">
        <v>2</v>
      </c>
      <c r="N50" s="38">
        <v>9</v>
      </c>
      <c r="O50" s="38">
        <v>8</v>
      </c>
      <c r="P50" s="38">
        <v>4</v>
      </c>
      <c r="Q50" s="38">
        <v>1</v>
      </c>
      <c r="R50" s="38">
        <v>6</v>
      </c>
      <c r="S50" s="38">
        <v>4</v>
      </c>
      <c r="T50" s="38">
        <v>4</v>
      </c>
      <c r="U50" s="38"/>
      <c r="V50" s="38"/>
      <c r="W50" s="38"/>
      <c r="X50" s="38"/>
      <c r="Y50" s="39">
        <v>10</v>
      </c>
      <c r="Z50" s="39">
        <v>3</v>
      </c>
      <c r="AA50" s="37" t="s">
        <v>36</v>
      </c>
    </row>
    <row r="51" ht="16" customHeight="1" spans="1:27">
      <c r="A51" s="34"/>
      <c r="B51" s="40"/>
      <c r="C51" s="36"/>
      <c r="D51" s="43"/>
      <c r="E51" s="37" t="s">
        <v>34</v>
      </c>
      <c r="F51" s="38">
        <v>120</v>
      </c>
      <c r="G51" s="38">
        <v>7</v>
      </c>
      <c r="H51" s="38">
        <v>29</v>
      </c>
      <c r="I51" s="38">
        <v>23</v>
      </c>
      <c r="J51" s="38">
        <v>28</v>
      </c>
      <c r="K51" s="38"/>
      <c r="L51" s="38"/>
      <c r="M51" s="38">
        <v>8</v>
      </c>
      <c r="N51" s="38"/>
      <c r="O51" s="38"/>
      <c r="P51" s="38"/>
      <c r="Q51" s="38"/>
      <c r="R51" s="38">
        <v>11</v>
      </c>
      <c r="S51" s="38">
        <v>8</v>
      </c>
      <c r="T51" s="38">
        <v>6</v>
      </c>
      <c r="U51" s="38"/>
      <c r="V51" s="38"/>
      <c r="W51" s="38"/>
      <c r="X51" s="38"/>
      <c r="Y51" s="41"/>
      <c r="Z51" s="41"/>
      <c r="AA51" s="37" t="s">
        <v>36</v>
      </c>
    </row>
    <row r="52" ht="16" customHeight="1" spans="1:27">
      <c r="A52" s="44" t="s">
        <v>60</v>
      </c>
      <c r="B52" s="45"/>
      <c r="C52" s="26">
        <v>179</v>
      </c>
      <c r="D52" s="26">
        <v>179</v>
      </c>
      <c r="E52" s="47" t="s">
        <v>33</v>
      </c>
      <c r="F52" s="28">
        <v>80</v>
      </c>
      <c r="G52" s="28">
        <f>G54+G56+G58+G60+G62+G64+G66+G68+G70+G72+G74</f>
        <v>2</v>
      </c>
      <c r="H52" s="28">
        <f t="shared" ref="H52:X52" si="12">H54+H56+H58+H60+H62+H64+H66+H68+H70+H72+H74</f>
        <v>6</v>
      </c>
      <c r="I52" s="28">
        <f t="shared" si="12"/>
        <v>10</v>
      </c>
      <c r="J52" s="28">
        <f t="shared" si="12"/>
        <v>7</v>
      </c>
      <c r="K52" s="28">
        <f t="shared" si="12"/>
        <v>4</v>
      </c>
      <c r="L52" s="28">
        <f t="shared" si="12"/>
        <v>2</v>
      </c>
      <c r="M52" s="28">
        <f t="shared" si="12"/>
        <v>0</v>
      </c>
      <c r="N52" s="28">
        <f t="shared" si="12"/>
        <v>13</v>
      </c>
      <c r="O52" s="28">
        <f t="shared" si="12"/>
        <v>5</v>
      </c>
      <c r="P52" s="28">
        <f t="shared" si="12"/>
        <v>3</v>
      </c>
      <c r="Q52" s="28">
        <f t="shared" si="12"/>
        <v>1</v>
      </c>
      <c r="R52" s="28">
        <f t="shared" si="12"/>
        <v>13</v>
      </c>
      <c r="S52" s="28">
        <f t="shared" si="12"/>
        <v>7</v>
      </c>
      <c r="T52" s="28">
        <f t="shared" si="12"/>
        <v>5</v>
      </c>
      <c r="U52" s="28">
        <f t="shared" si="12"/>
        <v>0</v>
      </c>
      <c r="V52" s="28">
        <f t="shared" si="12"/>
        <v>0</v>
      </c>
      <c r="W52" s="28">
        <f t="shared" si="12"/>
        <v>0</v>
      </c>
      <c r="X52" s="28">
        <f t="shared" si="12"/>
        <v>2</v>
      </c>
      <c r="Y52" s="26"/>
      <c r="Z52" s="29"/>
      <c r="AA52" s="30"/>
    </row>
    <row r="53" ht="16" customHeight="1" spans="1:27">
      <c r="A53" s="48"/>
      <c r="B53" s="49"/>
      <c r="C53" s="33"/>
      <c r="D53" s="33"/>
      <c r="E53" s="47" t="s">
        <v>34</v>
      </c>
      <c r="F53" s="28">
        <v>99</v>
      </c>
      <c r="G53" s="28">
        <f>G55+G57+G59+G61+G63+G65+G67+G69+G71+G73+G75</f>
        <v>2</v>
      </c>
      <c r="H53" s="28">
        <f t="shared" ref="H53:X53" si="13">H55+H57+H59+H61+H63+H65+H67+H69+H71+H73+H75</f>
        <v>19</v>
      </c>
      <c r="I53" s="28">
        <f t="shared" si="13"/>
        <v>26</v>
      </c>
      <c r="J53" s="28">
        <f t="shared" si="13"/>
        <v>19</v>
      </c>
      <c r="K53" s="28">
        <f t="shared" si="13"/>
        <v>0</v>
      </c>
      <c r="L53" s="28">
        <f t="shared" si="13"/>
        <v>0</v>
      </c>
      <c r="M53" s="28">
        <f t="shared" si="13"/>
        <v>18</v>
      </c>
      <c r="N53" s="28">
        <f t="shared" si="13"/>
        <v>0</v>
      </c>
      <c r="O53" s="28">
        <f t="shared" si="13"/>
        <v>0</v>
      </c>
      <c r="P53" s="28">
        <f t="shared" si="13"/>
        <v>0</v>
      </c>
      <c r="Q53" s="28">
        <f t="shared" si="13"/>
        <v>1</v>
      </c>
      <c r="R53" s="28">
        <f t="shared" si="13"/>
        <v>3</v>
      </c>
      <c r="S53" s="28">
        <f t="shared" si="13"/>
        <v>1</v>
      </c>
      <c r="T53" s="28">
        <f t="shared" si="13"/>
        <v>3</v>
      </c>
      <c r="U53" s="28">
        <f t="shared" si="13"/>
        <v>1</v>
      </c>
      <c r="V53" s="28">
        <f t="shared" si="13"/>
        <v>0</v>
      </c>
      <c r="W53" s="28">
        <f t="shared" si="13"/>
        <v>0</v>
      </c>
      <c r="X53" s="28">
        <f t="shared" si="13"/>
        <v>6</v>
      </c>
      <c r="Y53" s="33"/>
      <c r="Z53" s="29"/>
      <c r="AA53" s="30"/>
    </row>
    <row r="54" ht="16" customHeight="1" spans="1:27">
      <c r="A54" s="34">
        <v>19</v>
      </c>
      <c r="B54" s="35" t="s">
        <v>61</v>
      </c>
      <c r="C54" s="36">
        <v>10</v>
      </c>
      <c r="D54" s="36">
        <v>10</v>
      </c>
      <c r="E54" s="37" t="s">
        <v>33</v>
      </c>
      <c r="F54" s="38">
        <v>10</v>
      </c>
      <c r="G54" s="38"/>
      <c r="H54" s="38"/>
      <c r="I54" s="38">
        <v>3</v>
      </c>
      <c r="J54" s="38">
        <v>2</v>
      </c>
      <c r="K54" s="38"/>
      <c r="L54" s="38"/>
      <c r="M54" s="38"/>
      <c r="N54" s="38"/>
      <c r="O54" s="38">
        <v>1</v>
      </c>
      <c r="P54" s="38"/>
      <c r="Q54" s="38"/>
      <c r="R54" s="38">
        <v>3</v>
      </c>
      <c r="S54" s="38">
        <v>1</v>
      </c>
      <c r="T54" s="38"/>
      <c r="U54" s="38"/>
      <c r="V54" s="38"/>
      <c r="W54" s="38"/>
      <c r="X54" s="38"/>
      <c r="Y54" s="39"/>
      <c r="Z54" s="64" t="s">
        <v>62</v>
      </c>
      <c r="AA54" s="37" t="s">
        <v>36</v>
      </c>
    </row>
    <row r="55" ht="16" customHeight="1" spans="1:27">
      <c r="A55" s="34"/>
      <c r="B55" s="40"/>
      <c r="C55" s="36"/>
      <c r="D55" s="36"/>
      <c r="E55" s="37" t="s">
        <v>34</v>
      </c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41"/>
      <c r="Z55" s="65"/>
      <c r="AA55" s="60"/>
    </row>
    <row r="56" ht="16" customHeight="1" spans="1:27">
      <c r="A56" s="34">
        <v>20</v>
      </c>
      <c r="B56" s="35" t="s">
        <v>63</v>
      </c>
      <c r="C56" s="36">
        <v>22</v>
      </c>
      <c r="D56" s="36">
        <v>22</v>
      </c>
      <c r="E56" s="37" t="s">
        <v>33</v>
      </c>
      <c r="F56" s="38">
        <v>7</v>
      </c>
      <c r="G56" s="38">
        <v>1</v>
      </c>
      <c r="H56" s="38"/>
      <c r="I56" s="38">
        <v>2</v>
      </c>
      <c r="J56" s="38"/>
      <c r="K56" s="38"/>
      <c r="L56" s="38"/>
      <c r="M56" s="38"/>
      <c r="N56" s="38">
        <v>2</v>
      </c>
      <c r="O56" s="38">
        <v>1</v>
      </c>
      <c r="P56" s="38"/>
      <c r="Q56" s="38">
        <v>1</v>
      </c>
      <c r="R56" s="38"/>
      <c r="S56" s="38"/>
      <c r="T56" s="38"/>
      <c r="U56" s="38"/>
      <c r="V56" s="38"/>
      <c r="W56" s="38"/>
      <c r="X56" s="38"/>
      <c r="Y56" s="39"/>
      <c r="Z56" s="39" t="s">
        <v>64</v>
      </c>
      <c r="AA56" s="60"/>
    </row>
    <row r="57" ht="16" customHeight="1" spans="1:27">
      <c r="A57" s="34"/>
      <c r="B57" s="40"/>
      <c r="C57" s="36"/>
      <c r="D57" s="36"/>
      <c r="E57" s="37" t="s">
        <v>34</v>
      </c>
      <c r="F57" s="38">
        <v>15</v>
      </c>
      <c r="G57" s="38">
        <v>1</v>
      </c>
      <c r="H57" s="38"/>
      <c r="I57" s="38">
        <v>3</v>
      </c>
      <c r="J57" s="38">
        <v>2</v>
      </c>
      <c r="K57" s="38"/>
      <c r="L57" s="38"/>
      <c r="M57" s="38">
        <v>3</v>
      </c>
      <c r="N57" s="38"/>
      <c r="O57" s="38"/>
      <c r="P57" s="38"/>
      <c r="Q57" s="38">
        <v>1</v>
      </c>
      <c r="R57" s="38">
        <v>1</v>
      </c>
      <c r="S57" s="38">
        <v>1</v>
      </c>
      <c r="T57" s="38">
        <v>2</v>
      </c>
      <c r="U57" s="38">
        <v>1</v>
      </c>
      <c r="V57" s="38"/>
      <c r="W57" s="38"/>
      <c r="X57" s="38"/>
      <c r="Y57" s="41"/>
      <c r="Z57" s="41"/>
      <c r="AA57" s="37" t="s">
        <v>36</v>
      </c>
    </row>
    <row r="58" ht="16" customHeight="1" spans="1:27">
      <c r="A58" s="34">
        <v>21</v>
      </c>
      <c r="B58" s="35" t="s">
        <v>65</v>
      </c>
      <c r="C58" s="36">
        <v>20</v>
      </c>
      <c r="D58" s="36">
        <v>20</v>
      </c>
      <c r="E58" s="37" t="s">
        <v>33</v>
      </c>
      <c r="F58" s="38">
        <v>8</v>
      </c>
      <c r="G58" s="38">
        <v>1</v>
      </c>
      <c r="H58" s="38">
        <v>4</v>
      </c>
      <c r="I58" s="38">
        <v>1</v>
      </c>
      <c r="J58" s="38"/>
      <c r="K58" s="38"/>
      <c r="L58" s="38">
        <v>1</v>
      </c>
      <c r="M58" s="38"/>
      <c r="N58" s="38"/>
      <c r="O58" s="38">
        <v>1</v>
      </c>
      <c r="P58" s="38"/>
      <c r="Q58" s="38"/>
      <c r="R58" s="38"/>
      <c r="S58" s="38"/>
      <c r="T58" s="38"/>
      <c r="U58" s="38"/>
      <c r="V58" s="38"/>
      <c r="W58" s="38"/>
      <c r="X58" s="38"/>
      <c r="Y58" s="39"/>
      <c r="Z58" s="64" t="s">
        <v>66</v>
      </c>
      <c r="AA58" s="37"/>
    </row>
    <row r="59" ht="16" customHeight="1" spans="1:27">
      <c r="A59" s="34"/>
      <c r="B59" s="40"/>
      <c r="C59" s="36"/>
      <c r="D59" s="36"/>
      <c r="E59" s="37" t="s">
        <v>34</v>
      </c>
      <c r="F59" s="38">
        <v>12</v>
      </c>
      <c r="G59" s="38"/>
      <c r="H59" s="38">
        <v>3</v>
      </c>
      <c r="I59" s="38">
        <v>6</v>
      </c>
      <c r="J59" s="38">
        <v>3</v>
      </c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41"/>
      <c r="Z59" s="65"/>
      <c r="AA59" s="37" t="s">
        <v>36</v>
      </c>
    </row>
    <row r="60" ht="16" customHeight="1" spans="1:27">
      <c r="A60" s="34">
        <v>22</v>
      </c>
      <c r="B60" s="35" t="s">
        <v>67</v>
      </c>
      <c r="C60" s="36">
        <v>15</v>
      </c>
      <c r="D60" s="36">
        <v>15</v>
      </c>
      <c r="E60" s="37" t="s">
        <v>33</v>
      </c>
      <c r="F60" s="38">
        <v>15</v>
      </c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>
        <v>7</v>
      </c>
      <c r="S60" s="38">
        <v>5</v>
      </c>
      <c r="T60" s="38">
        <v>3</v>
      </c>
      <c r="U60" s="38"/>
      <c r="V60" s="38"/>
      <c r="W60" s="38"/>
      <c r="X60" s="38"/>
      <c r="Y60" s="39"/>
      <c r="Z60" s="39" t="s">
        <v>64</v>
      </c>
      <c r="AA60" s="60"/>
    </row>
    <row r="61" ht="16" customHeight="1" spans="1:27">
      <c r="A61" s="34"/>
      <c r="B61" s="40"/>
      <c r="C61" s="36"/>
      <c r="D61" s="36"/>
      <c r="E61" s="37" t="s">
        <v>34</v>
      </c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41"/>
      <c r="Z61" s="41"/>
      <c r="AA61" s="60"/>
    </row>
    <row r="62" ht="16" customHeight="1" spans="1:27">
      <c r="A62" s="34">
        <v>23</v>
      </c>
      <c r="B62" s="35" t="s">
        <v>68</v>
      </c>
      <c r="C62" s="36">
        <v>16</v>
      </c>
      <c r="D62" s="36">
        <v>16</v>
      </c>
      <c r="E62" s="37" t="s">
        <v>33</v>
      </c>
      <c r="F62" s="38">
        <v>13</v>
      </c>
      <c r="G62" s="38"/>
      <c r="H62" s="38">
        <v>1</v>
      </c>
      <c r="I62" s="38">
        <v>3</v>
      </c>
      <c r="J62" s="38">
        <v>1</v>
      </c>
      <c r="K62" s="38">
        <v>2</v>
      </c>
      <c r="L62" s="38"/>
      <c r="M62" s="38"/>
      <c r="N62" s="38">
        <v>3</v>
      </c>
      <c r="O62" s="38"/>
      <c r="P62" s="38"/>
      <c r="Q62" s="38"/>
      <c r="R62" s="38"/>
      <c r="S62" s="38">
        <v>1</v>
      </c>
      <c r="T62" s="38">
        <v>1</v>
      </c>
      <c r="U62" s="38"/>
      <c r="V62" s="38"/>
      <c r="W62" s="38"/>
      <c r="X62" s="38">
        <v>1</v>
      </c>
      <c r="Y62" s="39"/>
      <c r="Z62" s="39">
        <v>1</v>
      </c>
      <c r="AA62" s="37" t="s">
        <v>36</v>
      </c>
    </row>
    <row r="63" ht="17" customHeight="1" spans="1:27">
      <c r="A63" s="34"/>
      <c r="B63" s="40"/>
      <c r="C63" s="36"/>
      <c r="D63" s="36"/>
      <c r="E63" s="37" t="s">
        <v>34</v>
      </c>
      <c r="F63" s="38">
        <v>3</v>
      </c>
      <c r="G63" s="38"/>
      <c r="H63" s="38"/>
      <c r="I63" s="38">
        <v>1</v>
      </c>
      <c r="J63" s="38">
        <v>2</v>
      </c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41"/>
      <c r="Z63" s="41"/>
      <c r="AA63" s="37" t="s">
        <v>36</v>
      </c>
    </row>
    <row r="64" ht="17" customHeight="1" spans="1:27">
      <c r="A64" s="34">
        <v>24</v>
      </c>
      <c r="B64" s="35" t="s">
        <v>69</v>
      </c>
      <c r="C64" s="36">
        <v>15</v>
      </c>
      <c r="D64" s="36">
        <v>15</v>
      </c>
      <c r="E64" s="37" t="s">
        <v>33</v>
      </c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9"/>
      <c r="Z64" s="64" t="s">
        <v>62</v>
      </c>
      <c r="AA64" s="37"/>
    </row>
    <row r="65" ht="17" customHeight="1" spans="1:27">
      <c r="A65" s="34"/>
      <c r="B65" s="40"/>
      <c r="C65" s="36"/>
      <c r="D65" s="36"/>
      <c r="E65" s="37" t="s">
        <v>34</v>
      </c>
      <c r="F65" s="38">
        <v>15</v>
      </c>
      <c r="G65" s="38"/>
      <c r="H65" s="38"/>
      <c r="I65" s="38">
        <v>5</v>
      </c>
      <c r="J65" s="38"/>
      <c r="K65" s="38"/>
      <c r="L65" s="38"/>
      <c r="M65" s="38">
        <v>5</v>
      </c>
      <c r="N65" s="38"/>
      <c r="O65" s="38"/>
      <c r="P65" s="38"/>
      <c r="Q65" s="38"/>
      <c r="R65" s="38">
        <v>1</v>
      </c>
      <c r="S65" s="38"/>
      <c r="T65" s="38"/>
      <c r="U65" s="38"/>
      <c r="V65" s="38"/>
      <c r="W65" s="38"/>
      <c r="X65" s="38">
        <v>4</v>
      </c>
      <c r="Y65" s="41"/>
      <c r="Z65" s="65"/>
      <c r="AA65" s="37"/>
    </row>
    <row r="66" ht="17" customHeight="1" spans="1:27">
      <c r="A66" s="34">
        <v>25</v>
      </c>
      <c r="B66" s="35" t="s">
        <v>70</v>
      </c>
      <c r="C66" s="36">
        <v>30</v>
      </c>
      <c r="D66" s="36">
        <v>30</v>
      </c>
      <c r="E66" s="37" t="s">
        <v>33</v>
      </c>
      <c r="F66" s="38">
        <v>1</v>
      </c>
      <c r="G66" s="38"/>
      <c r="H66" s="38">
        <v>1</v>
      </c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9"/>
      <c r="Z66" s="64" t="s">
        <v>66</v>
      </c>
      <c r="AA66" s="37"/>
    </row>
    <row r="67" ht="17" customHeight="1" spans="1:27">
      <c r="A67" s="34"/>
      <c r="B67" s="40"/>
      <c r="C67" s="36"/>
      <c r="D67" s="36"/>
      <c r="E67" s="37" t="s">
        <v>34</v>
      </c>
      <c r="F67" s="38">
        <v>29</v>
      </c>
      <c r="G67" s="38"/>
      <c r="H67" s="38">
        <v>9</v>
      </c>
      <c r="I67" s="38">
        <v>5</v>
      </c>
      <c r="J67" s="38">
        <v>4</v>
      </c>
      <c r="K67" s="38"/>
      <c r="L67" s="38"/>
      <c r="M67" s="38">
        <v>10</v>
      </c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>
        <v>1</v>
      </c>
      <c r="Y67" s="41"/>
      <c r="Z67" s="65"/>
      <c r="AA67" s="37" t="s">
        <v>36</v>
      </c>
    </row>
    <row r="68" ht="17" customHeight="1" spans="1:27">
      <c r="A68" s="34">
        <v>26</v>
      </c>
      <c r="B68" s="35" t="s">
        <v>71</v>
      </c>
      <c r="C68" s="36">
        <v>25</v>
      </c>
      <c r="D68" s="36">
        <v>25</v>
      </c>
      <c r="E68" s="37" t="s">
        <v>33</v>
      </c>
      <c r="F68" s="38">
        <v>10</v>
      </c>
      <c r="G68" s="38"/>
      <c r="H68" s="38"/>
      <c r="I68" s="38">
        <v>1</v>
      </c>
      <c r="J68" s="38">
        <v>3</v>
      </c>
      <c r="K68" s="38"/>
      <c r="L68" s="38">
        <v>1</v>
      </c>
      <c r="M68" s="38"/>
      <c r="N68" s="38">
        <v>1</v>
      </c>
      <c r="O68" s="38">
        <v>1</v>
      </c>
      <c r="P68" s="38">
        <v>1</v>
      </c>
      <c r="Q68" s="38"/>
      <c r="R68" s="38">
        <v>1</v>
      </c>
      <c r="S68" s="38"/>
      <c r="T68" s="38">
        <v>1</v>
      </c>
      <c r="U68" s="38"/>
      <c r="V68" s="38"/>
      <c r="W68" s="38"/>
      <c r="X68" s="38"/>
      <c r="Y68" s="39"/>
      <c r="Z68" s="39">
        <v>0</v>
      </c>
      <c r="AA68" s="37" t="s">
        <v>36</v>
      </c>
    </row>
    <row r="69" ht="17" customHeight="1" spans="1:27">
      <c r="A69" s="34"/>
      <c r="B69" s="40"/>
      <c r="C69" s="36"/>
      <c r="D69" s="36"/>
      <c r="E69" s="37" t="s">
        <v>34</v>
      </c>
      <c r="F69" s="38">
        <v>15</v>
      </c>
      <c r="G69" s="38"/>
      <c r="H69" s="38">
        <v>5</v>
      </c>
      <c r="I69" s="38">
        <v>4</v>
      </c>
      <c r="J69" s="38">
        <v>6</v>
      </c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41"/>
      <c r="Z69" s="41"/>
      <c r="AA69" s="37" t="s">
        <v>36</v>
      </c>
    </row>
    <row r="70" ht="17" customHeight="1" spans="1:27">
      <c r="A70" s="34">
        <v>27</v>
      </c>
      <c r="B70" s="35" t="s">
        <v>72</v>
      </c>
      <c r="C70" s="36">
        <v>10</v>
      </c>
      <c r="D70" s="36">
        <v>10</v>
      </c>
      <c r="E70" s="37" t="s">
        <v>33</v>
      </c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9"/>
      <c r="Z70" s="66" t="s">
        <v>64</v>
      </c>
      <c r="AA70" s="37"/>
    </row>
    <row r="71" ht="17" customHeight="1" spans="1:27">
      <c r="A71" s="34"/>
      <c r="B71" s="40"/>
      <c r="C71" s="36"/>
      <c r="D71" s="36"/>
      <c r="E71" s="37" t="s">
        <v>34</v>
      </c>
      <c r="F71" s="38">
        <v>10</v>
      </c>
      <c r="G71" s="38">
        <v>1</v>
      </c>
      <c r="H71" s="38">
        <v>2</v>
      </c>
      <c r="I71" s="38">
        <v>2</v>
      </c>
      <c r="J71" s="38">
        <v>2</v>
      </c>
      <c r="K71" s="38"/>
      <c r="L71" s="38"/>
      <c r="M71" s="38"/>
      <c r="N71" s="38"/>
      <c r="O71" s="38"/>
      <c r="P71" s="38"/>
      <c r="Q71" s="38"/>
      <c r="R71" s="38">
        <v>1</v>
      </c>
      <c r="S71" s="38"/>
      <c r="T71" s="38">
        <v>1</v>
      </c>
      <c r="U71" s="38"/>
      <c r="V71" s="38"/>
      <c r="W71" s="38"/>
      <c r="X71" s="38">
        <v>1</v>
      </c>
      <c r="Y71" s="41"/>
      <c r="Z71" s="67"/>
      <c r="AA71" s="37" t="s">
        <v>36</v>
      </c>
    </row>
    <row r="72" ht="17" customHeight="1" spans="1:27">
      <c r="A72" s="34">
        <v>28</v>
      </c>
      <c r="B72" s="35" t="s">
        <v>73</v>
      </c>
      <c r="C72" s="36">
        <v>11</v>
      </c>
      <c r="D72" s="36">
        <v>11</v>
      </c>
      <c r="E72" s="37" t="s">
        <v>33</v>
      </c>
      <c r="F72" s="38">
        <v>11</v>
      </c>
      <c r="G72" s="38"/>
      <c r="H72" s="38"/>
      <c r="I72" s="38"/>
      <c r="J72" s="38">
        <v>1</v>
      </c>
      <c r="K72" s="38">
        <v>2</v>
      </c>
      <c r="L72" s="38"/>
      <c r="M72" s="38"/>
      <c r="N72" s="38">
        <v>2</v>
      </c>
      <c r="O72" s="38">
        <v>1</v>
      </c>
      <c r="P72" s="38">
        <v>2</v>
      </c>
      <c r="Q72" s="38"/>
      <c r="R72" s="38">
        <v>2</v>
      </c>
      <c r="S72" s="38"/>
      <c r="T72" s="38"/>
      <c r="U72" s="38"/>
      <c r="V72" s="38"/>
      <c r="W72" s="38"/>
      <c r="X72" s="38">
        <v>1</v>
      </c>
      <c r="Y72" s="39"/>
      <c r="Z72" s="66" t="s">
        <v>64</v>
      </c>
      <c r="AA72" s="37" t="s">
        <v>36</v>
      </c>
    </row>
    <row r="73" ht="17" customHeight="1" spans="1:27">
      <c r="A73" s="34"/>
      <c r="B73" s="40"/>
      <c r="C73" s="36"/>
      <c r="D73" s="36"/>
      <c r="E73" s="37" t="s">
        <v>34</v>
      </c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41"/>
      <c r="Z73" s="67"/>
      <c r="AA73" s="37"/>
    </row>
    <row r="74" ht="17" customHeight="1" spans="1:27">
      <c r="A74" s="34">
        <v>29</v>
      </c>
      <c r="B74" s="35" t="s">
        <v>74</v>
      </c>
      <c r="C74" s="36">
        <v>5</v>
      </c>
      <c r="D74" s="36">
        <v>5</v>
      </c>
      <c r="E74" s="37" t="s">
        <v>33</v>
      </c>
      <c r="F74" s="38">
        <v>5</v>
      </c>
      <c r="G74" s="38"/>
      <c r="H74" s="38"/>
      <c r="I74" s="38"/>
      <c r="J74" s="38"/>
      <c r="K74" s="38"/>
      <c r="L74" s="38"/>
      <c r="M74" s="38"/>
      <c r="N74" s="38">
        <v>5</v>
      </c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9"/>
      <c r="Z74" s="66" t="s">
        <v>75</v>
      </c>
      <c r="AA74" s="37"/>
    </row>
    <row r="75" ht="17" customHeight="1" spans="1:27">
      <c r="A75" s="34"/>
      <c r="B75" s="40"/>
      <c r="C75" s="36"/>
      <c r="D75" s="36"/>
      <c r="E75" s="37" t="s">
        <v>34</v>
      </c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41"/>
      <c r="Z75" s="67"/>
      <c r="AA75" s="37"/>
    </row>
    <row r="76" ht="17" customHeight="1" spans="1:27">
      <c r="A76" s="44" t="s">
        <v>76</v>
      </c>
      <c r="B76" s="45"/>
      <c r="C76" s="68">
        <v>88</v>
      </c>
      <c r="D76" s="68">
        <v>88</v>
      </c>
      <c r="E76" s="47" t="s">
        <v>33</v>
      </c>
      <c r="F76" s="28">
        <v>35</v>
      </c>
      <c r="G76" s="28">
        <f>G78+G80+G82</f>
        <v>3</v>
      </c>
      <c r="H76" s="28">
        <f t="shared" ref="H76:X76" si="14">H78+H80+H82</f>
        <v>6</v>
      </c>
      <c r="I76" s="28">
        <f t="shared" si="14"/>
        <v>5</v>
      </c>
      <c r="J76" s="28">
        <f t="shared" si="14"/>
        <v>7</v>
      </c>
      <c r="K76" s="28">
        <f t="shared" si="14"/>
        <v>2</v>
      </c>
      <c r="L76" s="28">
        <f t="shared" si="14"/>
        <v>0</v>
      </c>
      <c r="M76" s="28">
        <f t="shared" si="14"/>
        <v>0</v>
      </c>
      <c r="N76" s="28">
        <f t="shared" si="14"/>
        <v>3</v>
      </c>
      <c r="O76" s="28">
        <f t="shared" si="14"/>
        <v>0</v>
      </c>
      <c r="P76" s="28">
        <f t="shared" si="14"/>
        <v>0</v>
      </c>
      <c r="Q76" s="28">
        <f t="shared" si="14"/>
        <v>0</v>
      </c>
      <c r="R76" s="28">
        <f t="shared" si="14"/>
        <v>5</v>
      </c>
      <c r="S76" s="28">
        <f t="shared" si="14"/>
        <v>1</v>
      </c>
      <c r="T76" s="28">
        <f t="shared" si="14"/>
        <v>1</v>
      </c>
      <c r="U76" s="28">
        <f t="shared" si="14"/>
        <v>0</v>
      </c>
      <c r="V76" s="28">
        <f t="shared" si="14"/>
        <v>0</v>
      </c>
      <c r="W76" s="28">
        <f t="shared" si="14"/>
        <v>0</v>
      </c>
      <c r="X76" s="28">
        <f t="shared" si="14"/>
        <v>2</v>
      </c>
      <c r="Y76" s="26"/>
      <c r="Z76" s="29"/>
      <c r="AA76" s="30"/>
    </row>
    <row r="77" ht="17" customHeight="1" spans="1:27">
      <c r="A77" s="48"/>
      <c r="B77" s="49"/>
      <c r="C77" s="69"/>
      <c r="D77" s="69"/>
      <c r="E77" s="47" t="s">
        <v>34</v>
      </c>
      <c r="F77" s="28">
        <v>53</v>
      </c>
      <c r="G77" s="28">
        <f>G79+G81+G83</f>
        <v>2</v>
      </c>
      <c r="H77" s="28">
        <f t="shared" ref="H77:X77" si="15">H79+H81+H83</f>
        <v>16</v>
      </c>
      <c r="I77" s="28">
        <f t="shared" si="15"/>
        <v>16</v>
      </c>
      <c r="J77" s="28">
        <f t="shared" si="15"/>
        <v>7</v>
      </c>
      <c r="K77" s="28">
        <f t="shared" si="15"/>
        <v>0</v>
      </c>
      <c r="L77" s="28">
        <f t="shared" si="15"/>
        <v>0</v>
      </c>
      <c r="M77" s="28">
        <f t="shared" si="15"/>
        <v>2</v>
      </c>
      <c r="N77" s="28">
        <f t="shared" si="15"/>
        <v>0</v>
      </c>
      <c r="O77" s="28">
        <f t="shared" si="15"/>
        <v>0</v>
      </c>
      <c r="P77" s="28">
        <f t="shared" si="15"/>
        <v>0</v>
      </c>
      <c r="Q77" s="28">
        <f t="shared" si="15"/>
        <v>0</v>
      </c>
      <c r="R77" s="28">
        <f t="shared" si="15"/>
        <v>3</v>
      </c>
      <c r="S77" s="28">
        <f t="shared" si="15"/>
        <v>3</v>
      </c>
      <c r="T77" s="28">
        <f t="shared" si="15"/>
        <v>3</v>
      </c>
      <c r="U77" s="28">
        <f t="shared" si="15"/>
        <v>0</v>
      </c>
      <c r="V77" s="28">
        <f t="shared" si="15"/>
        <v>0</v>
      </c>
      <c r="W77" s="28">
        <f t="shared" si="15"/>
        <v>0</v>
      </c>
      <c r="X77" s="28">
        <f t="shared" si="15"/>
        <v>1</v>
      </c>
      <c r="Y77" s="33"/>
      <c r="Z77" s="29"/>
      <c r="AA77" s="30"/>
    </row>
    <row r="78" ht="17" customHeight="1" spans="1:27">
      <c r="A78" s="70">
        <v>30</v>
      </c>
      <c r="B78" s="35" t="s">
        <v>77</v>
      </c>
      <c r="C78" s="36">
        <v>20</v>
      </c>
      <c r="D78" s="36">
        <v>20</v>
      </c>
      <c r="E78" s="37" t="s">
        <v>33</v>
      </c>
      <c r="F78" s="38">
        <v>6</v>
      </c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>
        <v>4</v>
      </c>
      <c r="S78" s="38">
        <v>1</v>
      </c>
      <c r="T78" s="38">
        <v>1</v>
      </c>
      <c r="U78" s="38"/>
      <c r="V78" s="38"/>
      <c r="W78" s="38"/>
      <c r="X78" s="38"/>
      <c r="Y78" s="39"/>
      <c r="Z78" s="39">
        <v>1</v>
      </c>
      <c r="AA78" s="71"/>
    </row>
    <row r="79" ht="17" customHeight="1" spans="1:27">
      <c r="A79" s="70"/>
      <c r="B79" s="40"/>
      <c r="C79" s="36"/>
      <c r="D79" s="36"/>
      <c r="E79" s="37" t="s">
        <v>34</v>
      </c>
      <c r="F79" s="38">
        <v>14</v>
      </c>
      <c r="G79" s="38"/>
      <c r="H79" s="38">
        <v>4</v>
      </c>
      <c r="I79" s="38">
        <v>3</v>
      </c>
      <c r="J79" s="38"/>
      <c r="K79" s="38"/>
      <c r="L79" s="38"/>
      <c r="M79" s="38"/>
      <c r="N79" s="38"/>
      <c r="O79" s="38"/>
      <c r="P79" s="38"/>
      <c r="Q79" s="38"/>
      <c r="R79" s="38">
        <v>3</v>
      </c>
      <c r="S79" s="38">
        <v>2</v>
      </c>
      <c r="T79" s="38">
        <v>2</v>
      </c>
      <c r="U79" s="38"/>
      <c r="V79" s="38"/>
      <c r="W79" s="38"/>
      <c r="X79" s="38"/>
      <c r="Y79" s="41"/>
      <c r="Z79" s="41"/>
      <c r="AA79" s="71"/>
    </row>
    <row r="80" ht="17" customHeight="1" spans="1:27">
      <c r="A80" s="70">
        <v>31</v>
      </c>
      <c r="B80" s="35" t="s">
        <v>78</v>
      </c>
      <c r="C80" s="36">
        <v>50</v>
      </c>
      <c r="D80" s="36">
        <v>50</v>
      </c>
      <c r="E80" s="37" t="s">
        <v>33</v>
      </c>
      <c r="F80" s="38">
        <v>15</v>
      </c>
      <c r="G80" s="38">
        <v>1</v>
      </c>
      <c r="H80" s="38">
        <v>4</v>
      </c>
      <c r="I80" s="38">
        <v>3</v>
      </c>
      <c r="J80" s="38">
        <v>5</v>
      </c>
      <c r="K80" s="38"/>
      <c r="L80" s="38"/>
      <c r="M80" s="38"/>
      <c r="N80" s="38">
        <v>1</v>
      </c>
      <c r="O80" s="38"/>
      <c r="P80" s="38"/>
      <c r="Q80" s="38"/>
      <c r="R80" s="38">
        <v>1</v>
      </c>
      <c r="S80" s="38"/>
      <c r="T80" s="38"/>
      <c r="U80" s="38"/>
      <c r="V80" s="38"/>
      <c r="W80" s="38"/>
      <c r="X80" s="38"/>
      <c r="Y80" s="39"/>
      <c r="Z80" s="42">
        <v>1</v>
      </c>
      <c r="AA80" s="37" t="s">
        <v>36</v>
      </c>
    </row>
    <row r="81" ht="17" customHeight="1" spans="1:27">
      <c r="A81" s="70"/>
      <c r="B81" s="40"/>
      <c r="C81" s="36"/>
      <c r="D81" s="36"/>
      <c r="E81" s="37" t="s">
        <v>34</v>
      </c>
      <c r="F81" s="38">
        <v>35</v>
      </c>
      <c r="G81" s="38">
        <v>2</v>
      </c>
      <c r="H81" s="38">
        <v>10</v>
      </c>
      <c r="I81" s="38">
        <v>11</v>
      </c>
      <c r="J81" s="38">
        <v>7</v>
      </c>
      <c r="K81" s="38"/>
      <c r="L81" s="38"/>
      <c r="M81" s="38">
        <v>2</v>
      </c>
      <c r="N81" s="38"/>
      <c r="O81" s="38"/>
      <c r="P81" s="38"/>
      <c r="Q81" s="38"/>
      <c r="R81" s="38"/>
      <c r="S81" s="38">
        <v>1</v>
      </c>
      <c r="T81" s="38">
        <v>1</v>
      </c>
      <c r="U81" s="38"/>
      <c r="V81" s="38"/>
      <c r="W81" s="38"/>
      <c r="X81" s="38">
        <v>1</v>
      </c>
      <c r="Y81" s="41"/>
      <c r="Z81" s="43"/>
      <c r="AA81" s="37" t="s">
        <v>36</v>
      </c>
    </row>
    <row r="82" ht="17" customHeight="1" spans="1:27">
      <c r="A82" s="70">
        <v>32</v>
      </c>
      <c r="B82" s="35" t="s">
        <v>79</v>
      </c>
      <c r="C82" s="36">
        <v>18</v>
      </c>
      <c r="D82" s="36">
        <v>18</v>
      </c>
      <c r="E82" s="37" t="s">
        <v>33</v>
      </c>
      <c r="F82" s="38">
        <v>14</v>
      </c>
      <c r="G82" s="38">
        <v>2</v>
      </c>
      <c r="H82" s="38">
        <v>2</v>
      </c>
      <c r="I82" s="38">
        <v>2</v>
      </c>
      <c r="J82" s="38">
        <v>2</v>
      </c>
      <c r="K82" s="38">
        <v>2</v>
      </c>
      <c r="L82" s="38"/>
      <c r="M82" s="38"/>
      <c r="N82" s="38">
        <v>2</v>
      </c>
      <c r="O82" s="38"/>
      <c r="P82" s="38"/>
      <c r="Q82" s="38"/>
      <c r="R82" s="38"/>
      <c r="S82" s="38"/>
      <c r="T82" s="38"/>
      <c r="U82" s="38"/>
      <c r="V82" s="38"/>
      <c r="W82" s="38"/>
      <c r="X82" s="38">
        <v>2</v>
      </c>
      <c r="Y82" s="39"/>
      <c r="Z82" s="42" t="s">
        <v>80</v>
      </c>
      <c r="AA82" s="37" t="s">
        <v>36</v>
      </c>
    </row>
    <row r="83" ht="17" customHeight="1" spans="1:27">
      <c r="A83" s="70"/>
      <c r="B83" s="40"/>
      <c r="C83" s="36"/>
      <c r="D83" s="36"/>
      <c r="E83" s="37" t="s">
        <v>34</v>
      </c>
      <c r="F83" s="38">
        <v>4</v>
      </c>
      <c r="G83" s="38"/>
      <c r="H83" s="38">
        <v>2</v>
      </c>
      <c r="I83" s="38">
        <v>2</v>
      </c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41"/>
      <c r="Z83" s="43"/>
      <c r="AA83" s="72"/>
    </row>
    <row r="84" ht="17" customHeight="1" spans="1:27">
      <c r="A84" s="44" t="s">
        <v>81</v>
      </c>
      <c r="B84" s="45"/>
      <c r="C84" s="26">
        <v>80</v>
      </c>
      <c r="D84" s="26">
        <v>80</v>
      </c>
      <c r="E84" s="47" t="s">
        <v>33</v>
      </c>
      <c r="F84" s="28">
        <v>54</v>
      </c>
      <c r="G84" s="28">
        <f>G86+G88</f>
        <v>4</v>
      </c>
      <c r="H84" s="28">
        <f t="shared" ref="H84:X84" si="16">H86+H88</f>
        <v>5</v>
      </c>
      <c r="I84" s="28">
        <f t="shared" si="16"/>
        <v>12</v>
      </c>
      <c r="J84" s="28">
        <f t="shared" si="16"/>
        <v>10</v>
      </c>
      <c r="K84" s="28">
        <f t="shared" si="16"/>
        <v>5</v>
      </c>
      <c r="L84" s="28">
        <f t="shared" si="16"/>
        <v>4</v>
      </c>
      <c r="M84" s="28">
        <f t="shared" si="16"/>
        <v>0</v>
      </c>
      <c r="N84" s="28">
        <f t="shared" si="16"/>
        <v>10</v>
      </c>
      <c r="O84" s="28">
        <f t="shared" si="16"/>
        <v>0</v>
      </c>
      <c r="P84" s="28">
        <f t="shared" si="16"/>
        <v>0</v>
      </c>
      <c r="Q84" s="28">
        <f t="shared" si="16"/>
        <v>0</v>
      </c>
      <c r="R84" s="28">
        <f t="shared" si="16"/>
        <v>3</v>
      </c>
      <c r="S84" s="28">
        <f t="shared" si="16"/>
        <v>0</v>
      </c>
      <c r="T84" s="28">
        <f t="shared" si="16"/>
        <v>0</v>
      </c>
      <c r="U84" s="28">
        <f t="shared" si="16"/>
        <v>0</v>
      </c>
      <c r="V84" s="28">
        <f t="shared" si="16"/>
        <v>0</v>
      </c>
      <c r="W84" s="28">
        <f t="shared" si="16"/>
        <v>0</v>
      </c>
      <c r="X84" s="28">
        <f t="shared" si="16"/>
        <v>1</v>
      </c>
      <c r="Y84" s="26"/>
      <c r="Z84" s="29"/>
      <c r="AA84" s="30"/>
    </row>
    <row r="85" ht="17" customHeight="1" spans="1:27">
      <c r="A85" s="48"/>
      <c r="B85" s="49"/>
      <c r="C85" s="33"/>
      <c r="D85" s="33"/>
      <c r="E85" s="47" t="s">
        <v>34</v>
      </c>
      <c r="F85" s="28">
        <v>26</v>
      </c>
      <c r="G85" s="28">
        <f>G87+G89</f>
        <v>0</v>
      </c>
      <c r="H85" s="28">
        <f t="shared" ref="H85:X85" si="17">H87+H89</f>
        <v>6</v>
      </c>
      <c r="I85" s="28">
        <f t="shared" si="17"/>
        <v>11</v>
      </c>
      <c r="J85" s="28">
        <f t="shared" si="17"/>
        <v>1</v>
      </c>
      <c r="K85" s="28">
        <f t="shared" si="17"/>
        <v>0</v>
      </c>
      <c r="L85" s="28">
        <f t="shared" si="17"/>
        <v>0</v>
      </c>
      <c r="M85" s="28">
        <f t="shared" si="17"/>
        <v>2</v>
      </c>
      <c r="N85" s="28">
        <f t="shared" si="17"/>
        <v>0</v>
      </c>
      <c r="O85" s="28">
        <f t="shared" si="17"/>
        <v>0</v>
      </c>
      <c r="P85" s="28">
        <f t="shared" si="17"/>
        <v>0</v>
      </c>
      <c r="Q85" s="28">
        <f t="shared" si="17"/>
        <v>0</v>
      </c>
      <c r="R85" s="28">
        <f t="shared" si="17"/>
        <v>0</v>
      </c>
      <c r="S85" s="28">
        <f t="shared" si="17"/>
        <v>1</v>
      </c>
      <c r="T85" s="28">
        <f t="shared" si="17"/>
        <v>1</v>
      </c>
      <c r="U85" s="28">
        <f t="shared" si="17"/>
        <v>1</v>
      </c>
      <c r="V85" s="28">
        <f t="shared" si="17"/>
        <v>0</v>
      </c>
      <c r="W85" s="28">
        <f t="shared" si="17"/>
        <v>0</v>
      </c>
      <c r="X85" s="28">
        <f t="shared" si="17"/>
        <v>3</v>
      </c>
      <c r="Y85" s="33"/>
      <c r="Z85" s="29"/>
      <c r="AA85" s="30"/>
    </row>
    <row r="86" ht="17" customHeight="1" spans="1:27">
      <c r="A86" s="34">
        <v>33</v>
      </c>
      <c r="B86" s="35" t="s">
        <v>82</v>
      </c>
      <c r="C86" s="36">
        <v>50</v>
      </c>
      <c r="D86" s="36">
        <v>50</v>
      </c>
      <c r="E86" s="37" t="s">
        <v>33</v>
      </c>
      <c r="F86" s="38">
        <v>35</v>
      </c>
      <c r="G86" s="38">
        <v>4</v>
      </c>
      <c r="H86" s="38">
        <v>4</v>
      </c>
      <c r="I86" s="38">
        <v>7</v>
      </c>
      <c r="J86" s="38">
        <v>8</v>
      </c>
      <c r="K86" s="38">
        <v>3</v>
      </c>
      <c r="L86" s="38">
        <v>2</v>
      </c>
      <c r="M86" s="38"/>
      <c r="N86" s="38">
        <v>4</v>
      </c>
      <c r="O86" s="38"/>
      <c r="P86" s="38"/>
      <c r="Q86" s="38"/>
      <c r="R86" s="38">
        <v>3</v>
      </c>
      <c r="S86" s="38"/>
      <c r="T86" s="38"/>
      <c r="U86" s="38"/>
      <c r="V86" s="38"/>
      <c r="W86" s="38"/>
      <c r="X86" s="38"/>
      <c r="Y86" s="39"/>
      <c r="Z86" s="39">
        <v>1</v>
      </c>
      <c r="AA86" s="37" t="s">
        <v>36</v>
      </c>
    </row>
    <row r="87" ht="17" customHeight="1" spans="1:27">
      <c r="A87" s="34"/>
      <c r="B87" s="40"/>
      <c r="C87" s="36"/>
      <c r="D87" s="36"/>
      <c r="E87" s="37" t="s">
        <v>34</v>
      </c>
      <c r="F87" s="38">
        <v>15</v>
      </c>
      <c r="G87" s="38"/>
      <c r="H87" s="38">
        <v>6</v>
      </c>
      <c r="I87" s="38">
        <v>6</v>
      </c>
      <c r="J87" s="38"/>
      <c r="K87" s="38"/>
      <c r="L87" s="38"/>
      <c r="M87" s="38"/>
      <c r="N87" s="38"/>
      <c r="O87" s="38"/>
      <c r="P87" s="38"/>
      <c r="Q87" s="38"/>
      <c r="R87" s="38"/>
      <c r="S87" s="38">
        <v>1</v>
      </c>
      <c r="T87" s="38">
        <v>1</v>
      </c>
      <c r="U87" s="38">
        <v>1</v>
      </c>
      <c r="V87" s="38"/>
      <c r="W87" s="38"/>
      <c r="X87" s="38"/>
      <c r="Y87" s="41"/>
      <c r="Z87" s="41"/>
      <c r="AA87" s="60"/>
    </row>
    <row r="88" ht="17" customHeight="1" spans="1:27">
      <c r="A88" s="34">
        <v>34</v>
      </c>
      <c r="B88" s="35" t="s">
        <v>83</v>
      </c>
      <c r="C88" s="36">
        <v>30</v>
      </c>
      <c r="D88" s="36">
        <v>30</v>
      </c>
      <c r="E88" s="37" t="s">
        <v>33</v>
      </c>
      <c r="F88" s="38">
        <v>19</v>
      </c>
      <c r="G88" s="38"/>
      <c r="H88" s="38">
        <v>1</v>
      </c>
      <c r="I88" s="38">
        <v>5</v>
      </c>
      <c r="J88" s="38">
        <v>2</v>
      </c>
      <c r="K88" s="38">
        <v>2</v>
      </c>
      <c r="L88" s="38">
        <v>2</v>
      </c>
      <c r="M88" s="38"/>
      <c r="N88" s="38">
        <v>6</v>
      </c>
      <c r="O88" s="38"/>
      <c r="P88" s="38"/>
      <c r="Q88" s="38"/>
      <c r="R88" s="38"/>
      <c r="S88" s="38"/>
      <c r="T88" s="38"/>
      <c r="U88" s="38"/>
      <c r="V88" s="38"/>
      <c r="W88" s="38"/>
      <c r="X88" s="38">
        <v>1</v>
      </c>
      <c r="Y88" s="39"/>
      <c r="Z88" s="64" t="s">
        <v>84</v>
      </c>
      <c r="AA88" s="37" t="s">
        <v>36</v>
      </c>
    </row>
    <row r="89" ht="17" customHeight="1" spans="1:27">
      <c r="A89" s="34"/>
      <c r="B89" s="40"/>
      <c r="C89" s="36"/>
      <c r="D89" s="36"/>
      <c r="E89" s="37" t="s">
        <v>34</v>
      </c>
      <c r="F89" s="38">
        <v>11</v>
      </c>
      <c r="G89" s="38"/>
      <c r="H89" s="38"/>
      <c r="I89" s="38">
        <v>5</v>
      </c>
      <c r="J89" s="38">
        <v>1</v>
      </c>
      <c r="K89" s="38"/>
      <c r="L89" s="38"/>
      <c r="M89" s="38">
        <v>2</v>
      </c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>
        <v>3</v>
      </c>
      <c r="Y89" s="41"/>
      <c r="Z89" s="65"/>
      <c r="AA89" s="37" t="s">
        <v>36</v>
      </c>
    </row>
    <row r="90" ht="15" customHeight="1" spans="1:27">
      <c r="A90" s="44" t="s">
        <v>85</v>
      </c>
      <c r="B90" s="45"/>
      <c r="C90" s="68">
        <f>C6+C12+C24+C32+C42+C52+C76+C84</f>
        <v>1599</v>
      </c>
      <c r="D90" s="68">
        <f>D6+D12+D24+D32+D42+D52+D76+D84</f>
        <v>1589</v>
      </c>
      <c r="E90" s="47" t="s">
        <v>33</v>
      </c>
      <c r="F90" s="28">
        <f>F6+F12+F24+F32+F42+F52+F76+F84</f>
        <v>915</v>
      </c>
      <c r="G90" s="28">
        <f t="shared" ref="G90:X90" si="18">G6+G12+G24+G32+G42+G52+G76+G84</f>
        <v>52</v>
      </c>
      <c r="H90" s="28">
        <f t="shared" si="18"/>
        <v>127</v>
      </c>
      <c r="I90" s="28">
        <f t="shared" si="18"/>
        <v>154</v>
      </c>
      <c r="J90" s="28">
        <f t="shared" si="18"/>
        <v>160</v>
      </c>
      <c r="K90" s="28">
        <f t="shared" si="18"/>
        <v>41</v>
      </c>
      <c r="L90" s="28">
        <f t="shared" si="18"/>
        <v>20</v>
      </c>
      <c r="M90" s="28">
        <f t="shared" si="18"/>
        <v>2</v>
      </c>
      <c r="N90" s="28">
        <f t="shared" si="18"/>
        <v>111</v>
      </c>
      <c r="O90" s="28">
        <f t="shared" si="18"/>
        <v>43</v>
      </c>
      <c r="P90" s="28">
        <f t="shared" si="18"/>
        <v>30</v>
      </c>
      <c r="Q90" s="28">
        <f t="shared" si="18"/>
        <v>6</v>
      </c>
      <c r="R90" s="28">
        <f t="shared" si="18"/>
        <v>91</v>
      </c>
      <c r="S90" s="28">
        <f t="shared" si="18"/>
        <v>31</v>
      </c>
      <c r="T90" s="28">
        <f t="shared" si="18"/>
        <v>26</v>
      </c>
      <c r="U90" s="28">
        <f t="shared" si="18"/>
        <v>0</v>
      </c>
      <c r="V90" s="28">
        <f t="shared" si="18"/>
        <v>0</v>
      </c>
      <c r="W90" s="28">
        <f t="shared" si="18"/>
        <v>0</v>
      </c>
      <c r="X90" s="28">
        <f t="shared" si="18"/>
        <v>21</v>
      </c>
      <c r="Y90" s="68">
        <v>10</v>
      </c>
      <c r="Z90" s="46"/>
      <c r="AA90" s="46"/>
    </row>
    <row r="91" ht="15" customHeight="1" spans="1:27">
      <c r="A91" s="48"/>
      <c r="B91" s="49"/>
      <c r="C91" s="69"/>
      <c r="D91" s="69"/>
      <c r="E91" s="47" t="s">
        <v>34</v>
      </c>
      <c r="F91" s="28">
        <f>F7+F13+F25+F33+F43+F53+F77+F85</f>
        <v>674</v>
      </c>
      <c r="G91" s="28">
        <f t="shared" ref="G91:X91" si="19">G7+G13+G25+G33+G43+G53+G77+G85</f>
        <v>20</v>
      </c>
      <c r="H91" s="28">
        <f t="shared" si="19"/>
        <v>175</v>
      </c>
      <c r="I91" s="28">
        <f t="shared" si="19"/>
        <v>173</v>
      </c>
      <c r="J91" s="28">
        <f t="shared" si="19"/>
        <v>104</v>
      </c>
      <c r="K91" s="28">
        <f t="shared" si="19"/>
        <v>0</v>
      </c>
      <c r="L91" s="28">
        <f t="shared" si="19"/>
        <v>0</v>
      </c>
      <c r="M91" s="28">
        <f t="shared" si="19"/>
        <v>50</v>
      </c>
      <c r="N91" s="28">
        <f t="shared" si="19"/>
        <v>0</v>
      </c>
      <c r="O91" s="28">
        <f t="shared" si="19"/>
        <v>0</v>
      </c>
      <c r="P91" s="28">
        <f t="shared" si="19"/>
        <v>0</v>
      </c>
      <c r="Q91" s="28">
        <f t="shared" si="19"/>
        <v>12</v>
      </c>
      <c r="R91" s="28">
        <f t="shared" si="19"/>
        <v>59</v>
      </c>
      <c r="S91" s="28">
        <f t="shared" si="19"/>
        <v>31</v>
      </c>
      <c r="T91" s="28">
        <f t="shared" si="19"/>
        <v>22</v>
      </c>
      <c r="U91" s="28">
        <f t="shared" si="19"/>
        <v>2</v>
      </c>
      <c r="V91" s="28">
        <f t="shared" si="19"/>
        <v>3</v>
      </c>
      <c r="W91" s="28">
        <f t="shared" si="19"/>
        <v>0</v>
      </c>
      <c r="X91" s="28">
        <f t="shared" si="19"/>
        <v>23</v>
      </c>
      <c r="Y91" s="69"/>
      <c r="Z91" s="46"/>
      <c r="AA91" s="46"/>
    </row>
    <row r="92" s="3" customFormat="1" ht="67" customHeight="1" spans="1:27">
      <c r="A92" s="73" t="s">
        <v>86</v>
      </c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5"/>
    </row>
  </sheetData>
  <mergeCells count="272">
    <mergeCell ref="A2:AA2"/>
    <mergeCell ref="D3:X3"/>
    <mergeCell ref="S4:U4"/>
    <mergeCell ref="A92:AA92"/>
    <mergeCell ref="A3:A5"/>
    <mergeCell ref="A8:A9"/>
    <mergeCell ref="A10:A11"/>
    <mergeCell ref="A14:A15"/>
    <mergeCell ref="A16:A17"/>
    <mergeCell ref="A18:A19"/>
    <mergeCell ref="A20:A21"/>
    <mergeCell ref="A22:A23"/>
    <mergeCell ref="A26:A27"/>
    <mergeCell ref="A28:A29"/>
    <mergeCell ref="A30:A31"/>
    <mergeCell ref="A34:A35"/>
    <mergeCell ref="A36:A37"/>
    <mergeCell ref="A38:A39"/>
    <mergeCell ref="A40:A41"/>
    <mergeCell ref="A44:A45"/>
    <mergeCell ref="A46:A47"/>
    <mergeCell ref="A48:A49"/>
    <mergeCell ref="A50:A51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8:A79"/>
    <mergeCell ref="A80:A81"/>
    <mergeCell ref="A82:A83"/>
    <mergeCell ref="A86:A87"/>
    <mergeCell ref="A88:A89"/>
    <mergeCell ref="B3:B5"/>
    <mergeCell ref="B8:B9"/>
    <mergeCell ref="B10:B11"/>
    <mergeCell ref="B14:B15"/>
    <mergeCell ref="B16:B17"/>
    <mergeCell ref="B18:B19"/>
    <mergeCell ref="B20:B21"/>
    <mergeCell ref="B22:B23"/>
    <mergeCell ref="B26:B27"/>
    <mergeCell ref="B28:B29"/>
    <mergeCell ref="B30:B31"/>
    <mergeCell ref="B34:B35"/>
    <mergeCell ref="B36:B37"/>
    <mergeCell ref="B38:B39"/>
    <mergeCell ref="B40:B41"/>
    <mergeCell ref="B44:B45"/>
    <mergeCell ref="B46:B47"/>
    <mergeCell ref="B48:B49"/>
    <mergeCell ref="B50:B51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8:B79"/>
    <mergeCell ref="B80:B81"/>
    <mergeCell ref="B82:B83"/>
    <mergeCell ref="B86:B87"/>
    <mergeCell ref="B88:B89"/>
    <mergeCell ref="C3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V4:V5"/>
    <mergeCell ref="W4:W5"/>
    <mergeCell ref="X4:X5"/>
    <mergeCell ref="Y4:Y5"/>
    <mergeCell ref="Y6:Y7"/>
    <mergeCell ref="Y8:Y9"/>
    <mergeCell ref="Y10:Y11"/>
    <mergeCell ref="Y14:Y15"/>
    <mergeCell ref="Y16:Y17"/>
    <mergeCell ref="Y18:Y19"/>
    <mergeCell ref="Y20:Y21"/>
    <mergeCell ref="Y22:Y23"/>
    <mergeCell ref="Y26:Y27"/>
    <mergeCell ref="Y28:Y29"/>
    <mergeCell ref="Y30:Y31"/>
    <mergeCell ref="Y34:Y35"/>
    <mergeCell ref="Y36:Y37"/>
    <mergeCell ref="Y38:Y39"/>
    <mergeCell ref="Y40:Y41"/>
    <mergeCell ref="Y42:Y43"/>
    <mergeCell ref="Y44:Y45"/>
    <mergeCell ref="Y46:Y47"/>
    <mergeCell ref="Y48:Y49"/>
    <mergeCell ref="Y50:Y51"/>
    <mergeCell ref="Y52:Y53"/>
    <mergeCell ref="Y54:Y55"/>
    <mergeCell ref="Y56:Y57"/>
    <mergeCell ref="Y58:Y59"/>
    <mergeCell ref="Y60:Y61"/>
    <mergeCell ref="Y62:Y63"/>
    <mergeCell ref="Y64:Y65"/>
    <mergeCell ref="Y66:Y67"/>
    <mergeCell ref="Y68:Y69"/>
    <mergeCell ref="Y70:Y71"/>
    <mergeCell ref="Y72:Y73"/>
    <mergeCell ref="Y74:Y75"/>
    <mergeCell ref="Y76:Y77"/>
    <mergeCell ref="Y78:Y79"/>
    <mergeCell ref="Y80:Y81"/>
    <mergeCell ref="Y82:Y83"/>
    <mergeCell ref="Y84:Y85"/>
    <mergeCell ref="Y86:Y87"/>
    <mergeCell ref="Y88:Y89"/>
    <mergeCell ref="Y90:Y91"/>
    <mergeCell ref="Z3:Z5"/>
    <mergeCell ref="Z6:Z7"/>
    <mergeCell ref="Z8:Z9"/>
    <mergeCell ref="Z10:Z11"/>
    <mergeCell ref="Z14:Z15"/>
    <mergeCell ref="Z16:Z17"/>
    <mergeCell ref="Z18:Z19"/>
    <mergeCell ref="Z20:Z21"/>
    <mergeCell ref="Z22:Z23"/>
    <mergeCell ref="Z24:Z25"/>
    <mergeCell ref="Z26:Z27"/>
    <mergeCell ref="Z28:Z29"/>
    <mergeCell ref="Z30:Z31"/>
    <mergeCell ref="Z34:Z35"/>
    <mergeCell ref="Z36:Z37"/>
    <mergeCell ref="Z38:Z39"/>
    <mergeCell ref="Z40:Z41"/>
    <mergeCell ref="Z42:Z43"/>
    <mergeCell ref="Z44:Z45"/>
    <mergeCell ref="Z46:Z47"/>
    <mergeCell ref="Z48:Z49"/>
    <mergeCell ref="Z50:Z51"/>
    <mergeCell ref="Z52:Z53"/>
    <mergeCell ref="Z54:Z55"/>
    <mergeCell ref="Z56:Z57"/>
    <mergeCell ref="Z58:Z59"/>
    <mergeCell ref="Z60:Z61"/>
    <mergeCell ref="Z62:Z63"/>
    <mergeCell ref="Z64:Z65"/>
    <mergeCell ref="Z66:Z67"/>
    <mergeCell ref="Z68:Z69"/>
    <mergeCell ref="Z70:Z71"/>
    <mergeCell ref="Z72:Z73"/>
    <mergeCell ref="Z74:Z75"/>
    <mergeCell ref="Z76:Z77"/>
    <mergeCell ref="Z78:Z79"/>
    <mergeCell ref="Z80:Z81"/>
    <mergeCell ref="Z82:Z83"/>
    <mergeCell ref="Z84:Z85"/>
    <mergeCell ref="Z86:Z87"/>
    <mergeCell ref="Z88:Z89"/>
    <mergeCell ref="Z90:Z91"/>
    <mergeCell ref="AA3:AA5"/>
    <mergeCell ref="A6:B7"/>
    <mergeCell ref="A12:B13"/>
    <mergeCell ref="A24:B25"/>
    <mergeCell ref="A42:B43"/>
    <mergeCell ref="A32:B33"/>
    <mergeCell ref="A52:B53"/>
    <mergeCell ref="A84:B85"/>
    <mergeCell ref="A90:B91"/>
    <mergeCell ref="A76:B77"/>
  </mergeCells>
  <pageMargins left="0.700694444444445" right="0.700694444444445" top="0.751388888888889" bottom="0.354166666666667" header="0.298611111111111" footer="0.298611111111111"/>
  <pageSetup paperSize="9" scale="67" firstPageNumber="17" fitToHeight="0" orientation="landscape" useFirstPageNumber="1" horizontalDpi="600"/>
  <headerFooter differentOddEven="1">
    <oddFooter>&amp;R&amp;12—&amp;P—</oddFooter>
    <evenFooter>&amp;L&amp;12—&amp;P—</evenFooter>
  </headerFooter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ZK_williams</cp:lastModifiedBy>
  <dcterms:created xsi:type="dcterms:W3CDTF">2018-06-03T03:28:00Z</dcterms:created>
  <dcterms:modified xsi:type="dcterms:W3CDTF">2026-06-16T06:11:52Z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00179AD9FD00B67204C03368FC24A67B</vt:lpwstr>
  </property>
  <property fmtid="{D5CDD505-2E9C-101B-9397-08002B2CF9AE}" pid="4" name="CalculationRule">
    <vt:i4>0</vt:i4>
  </property>
</Properties>
</file>